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480" windowWidth="28920" windowHeight="1524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9" i="1" l="1"/>
  <c r="D95" i="1"/>
  <c r="F220" i="1" s="1"/>
  <c r="E95" i="1"/>
  <c r="F218" i="1"/>
  <c r="D106" i="1"/>
  <c r="D40" i="1"/>
  <c r="F136" i="1" l="1"/>
  <c r="E11" i="1"/>
  <c r="E94" i="1"/>
  <c r="E15" i="1"/>
  <c r="E93" i="1"/>
  <c r="E9" i="1"/>
  <c r="F134" i="1" s="1"/>
  <c r="F228" i="1"/>
  <c r="F231" i="1"/>
  <c r="F232" i="1"/>
  <c r="F230" i="1"/>
  <c r="E103" i="1"/>
  <c r="F165" i="1" l="1"/>
  <c r="E37" i="1" l="1"/>
  <c r="E19" i="1" l="1"/>
  <c r="F162" i="1" l="1"/>
  <c r="D37" i="1" l="1"/>
  <c r="J16" i="1" l="1"/>
  <c r="G16" i="1"/>
  <c r="H132" i="1" l="1"/>
  <c r="H231" i="1" l="1"/>
  <c r="J225" i="1"/>
  <c r="H225" i="1"/>
  <c r="F225" i="1"/>
  <c r="H219" i="1"/>
  <c r="J213" i="1"/>
  <c r="H213" i="1"/>
  <c r="J207" i="1"/>
  <c r="H207" i="1"/>
  <c r="F207" i="1"/>
  <c r="J201" i="1"/>
  <c r="H201" i="1"/>
  <c r="J195" i="1"/>
  <c r="H195" i="1"/>
  <c r="F195" i="1"/>
  <c r="J189" i="1"/>
  <c r="H189" i="1"/>
  <c r="F189" i="1"/>
  <c r="J183" i="1"/>
  <c r="H183" i="1"/>
  <c r="J177" i="1"/>
  <c r="H177" i="1"/>
  <c r="J171" i="1"/>
  <c r="H171" i="1"/>
  <c r="F171" i="1"/>
  <c r="J165" i="1"/>
  <c r="H165" i="1"/>
  <c r="J159" i="1"/>
  <c r="H159" i="1"/>
  <c r="J153" i="1"/>
  <c r="H153" i="1"/>
  <c r="J147" i="1"/>
  <c r="H147" i="1"/>
  <c r="B144" i="1"/>
  <c r="F144" i="1"/>
  <c r="F147" i="1" s="1"/>
  <c r="B150" i="1"/>
  <c r="F150" i="1"/>
  <c r="F153" i="1" s="1"/>
  <c r="B156" i="1"/>
  <c r="F156" i="1"/>
  <c r="F159" i="1" s="1"/>
  <c r="B162" i="1"/>
  <c r="B168" i="1"/>
  <c r="F168" i="1"/>
  <c r="B174" i="1"/>
  <c r="B180" i="1"/>
  <c r="F180" i="1"/>
  <c r="F183" i="1" s="1"/>
  <c r="B186" i="1"/>
  <c r="F186" i="1"/>
  <c r="B192" i="1"/>
  <c r="F192" i="1"/>
  <c r="B198" i="1"/>
  <c r="B204" i="1"/>
  <c r="F204" i="1"/>
  <c r="H216" i="1" l="1"/>
  <c r="J198" i="1"/>
  <c r="H198" i="1"/>
  <c r="J138" i="1"/>
  <c r="H138" i="1"/>
  <c r="H141" i="1" l="1"/>
  <c r="H135" i="1"/>
  <c r="J141" i="1"/>
  <c r="F210" i="1"/>
  <c r="F213" i="1" s="1"/>
  <c r="B228" i="1"/>
  <c r="F222" i="1"/>
  <c r="B222" i="1"/>
  <c r="B216" i="1"/>
  <c r="B210" i="1"/>
  <c r="B138" i="1"/>
  <c r="J22" i="1" l="1"/>
  <c r="G22" i="1"/>
  <c r="H55" i="1" l="1"/>
  <c r="H43" i="1"/>
  <c r="I43" i="1" s="1"/>
  <c r="H19" i="1"/>
  <c r="H22" i="1" s="1"/>
  <c r="F103" i="1"/>
  <c r="E91" i="1"/>
  <c r="F216" i="1" s="1"/>
  <c r="E49" i="1"/>
  <c r="F174" i="1" s="1"/>
  <c r="F177" i="1" s="1"/>
  <c r="J43" i="1" l="1"/>
  <c r="E100" i="1"/>
  <c r="G91" i="1"/>
  <c r="F91" i="1"/>
  <c r="J73" i="1"/>
  <c r="I73" i="1"/>
  <c r="H73" i="1"/>
  <c r="F73" i="1"/>
  <c r="E73" i="1"/>
  <c r="F198" i="1" s="1"/>
  <c r="F201" i="1" s="1"/>
  <c r="H97" i="1"/>
  <c r="D108" i="1"/>
  <c r="J107" i="1"/>
  <c r="I107" i="1" s="1"/>
  <c r="H107" i="1" s="1"/>
  <c r="G107" i="1" s="1"/>
  <c r="F107" i="1" s="1"/>
  <c r="D107" i="1" s="1"/>
  <c r="J105" i="1"/>
  <c r="I105" i="1" s="1"/>
  <c r="H105" i="1" s="1"/>
  <c r="G105" i="1" s="1"/>
  <c r="F105" i="1" s="1"/>
  <c r="D105" i="1" s="1"/>
  <c r="J104" i="1"/>
  <c r="I104" i="1" s="1"/>
  <c r="H104" i="1" s="1"/>
  <c r="G104" i="1" s="1"/>
  <c r="F104" i="1" s="1"/>
  <c r="E104" i="1" s="1"/>
  <c r="D104" i="1" s="1"/>
  <c r="F94" i="1"/>
  <c r="G106" i="1"/>
  <c r="G94" i="1" s="1"/>
  <c r="H106" i="1"/>
  <c r="I106" i="1"/>
  <c r="J106" i="1"/>
  <c r="D103" i="1"/>
  <c r="J102" i="1"/>
  <c r="I102" i="1" s="1"/>
  <c r="H102" i="1" s="1"/>
  <c r="G102" i="1" s="1"/>
  <c r="F102" i="1" s="1"/>
  <c r="E102" i="1" s="1"/>
  <c r="D102" i="1" s="1"/>
  <c r="J101" i="1"/>
  <c r="I101" i="1" s="1"/>
  <c r="H101" i="1" s="1"/>
  <c r="G101" i="1" s="1"/>
  <c r="F101" i="1" s="1"/>
  <c r="E101" i="1" s="1"/>
  <c r="D101" i="1" s="1"/>
  <c r="J99" i="1"/>
  <c r="I99" i="1" s="1"/>
  <c r="H99" i="1" s="1"/>
  <c r="G99" i="1" s="1"/>
  <c r="F99" i="1" s="1"/>
  <c r="E99" i="1" s="1"/>
  <c r="D99" i="1" s="1"/>
  <c r="J98" i="1"/>
  <c r="I98" i="1" s="1"/>
  <c r="H98" i="1" s="1"/>
  <c r="G98" i="1" s="1"/>
  <c r="F98" i="1" s="1"/>
  <c r="E98" i="1" s="1"/>
  <c r="D98" i="1" s="1"/>
  <c r="F100" i="1"/>
  <c r="G100" i="1"/>
  <c r="E88" i="1"/>
  <c r="F88" i="1"/>
  <c r="G88" i="1"/>
  <c r="H88" i="1"/>
  <c r="I88" i="1"/>
  <c r="J88" i="1"/>
  <c r="D85" i="1"/>
  <c r="D88" i="1" s="1"/>
  <c r="J81" i="1"/>
  <c r="I81" i="1" s="1"/>
  <c r="H81" i="1" s="1"/>
  <c r="G81" i="1" s="1"/>
  <c r="F81" i="1" s="1"/>
  <c r="E81" i="1" s="1"/>
  <c r="D81" i="1" s="1"/>
  <c r="J80" i="1"/>
  <c r="I80" i="1" s="1"/>
  <c r="H80" i="1" s="1"/>
  <c r="G80" i="1" s="1"/>
  <c r="F80" i="1" s="1"/>
  <c r="E80" i="1" s="1"/>
  <c r="D80" i="1" s="1"/>
  <c r="E82" i="1"/>
  <c r="F82" i="1"/>
  <c r="F76" i="1" s="1"/>
  <c r="G82" i="1"/>
  <c r="H82" i="1"/>
  <c r="H76" i="1" s="1"/>
  <c r="I82" i="1"/>
  <c r="I76" i="1" s="1"/>
  <c r="J82" i="1"/>
  <c r="J76" i="1" s="1"/>
  <c r="D82" i="1"/>
  <c r="E70" i="1"/>
  <c r="F67" i="1"/>
  <c r="E64" i="1"/>
  <c r="F64" i="1"/>
  <c r="G64" i="1"/>
  <c r="H64" i="1"/>
  <c r="I64" i="1"/>
  <c r="J64" i="1"/>
  <c r="D61" i="1"/>
  <c r="D64" i="1" s="1"/>
  <c r="E58" i="1"/>
  <c r="F58" i="1"/>
  <c r="G58" i="1"/>
  <c r="H58" i="1"/>
  <c r="I55" i="1"/>
  <c r="F52" i="1"/>
  <c r="H49" i="1"/>
  <c r="E46" i="1"/>
  <c r="F46" i="1"/>
  <c r="G46" i="1"/>
  <c r="H46" i="1"/>
  <c r="I46" i="1"/>
  <c r="J46" i="1"/>
  <c r="D43" i="1"/>
  <c r="D46" i="1" s="1"/>
  <c r="F40" i="1"/>
  <c r="G40" i="1"/>
  <c r="E34" i="1"/>
  <c r="I34" i="1"/>
  <c r="J34" i="1"/>
  <c r="G31" i="1"/>
  <c r="E28" i="1"/>
  <c r="F28" i="1"/>
  <c r="I19" i="1"/>
  <c r="I22" i="1" s="1"/>
  <c r="D92" i="1"/>
  <c r="D93" i="1"/>
  <c r="D96" i="1"/>
  <c r="D78" i="1"/>
  <c r="D72" i="1"/>
  <c r="D71" i="1"/>
  <c r="D69" i="1"/>
  <c r="D68" i="1"/>
  <c r="D74" i="1"/>
  <c r="D75" i="1"/>
  <c r="D77" i="1"/>
  <c r="D62" i="1"/>
  <c r="D63" i="1"/>
  <c r="D65" i="1"/>
  <c r="D66" i="1"/>
  <c r="D24" i="1"/>
  <c r="D23" i="1"/>
  <c r="F22" i="1"/>
  <c r="D21" i="1"/>
  <c r="D20" i="1"/>
  <c r="I49" i="1" l="1"/>
  <c r="J49" i="1" s="1"/>
  <c r="J52" i="1" s="1"/>
  <c r="G76" i="1"/>
  <c r="E76" i="1"/>
  <c r="D76" i="1" s="1"/>
  <c r="H94" i="1"/>
  <c r="D73" i="1"/>
  <c r="I58" i="1"/>
  <c r="H91" i="1"/>
  <c r="F13" i="1"/>
  <c r="F7" i="1" s="1"/>
  <c r="I97" i="1"/>
  <c r="J97" i="1" s="1"/>
  <c r="H100" i="1"/>
  <c r="D49" i="1"/>
  <c r="D52" i="1" s="1"/>
  <c r="J55" i="1"/>
  <c r="F70" i="1"/>
  <c r="G52" i="1"/>
  <c r="H52" i="1"/>
  <c r="H31" i="1"/>
  <c r="H34" i="1" s="1"/>
  <c r="G34" i="1"/>
  <c r="D22" i="1"/>
  <c r="D31" i="1"/>
  <c r="D34" i="1" s="1"/>
  <c r="F34" i="1"/>
  <c r="F16" i="1" s="1"/>
  <c r="F10" i="1" s="1"/>
  <c r="G13" i="1"/>
  <c r="G7" i="1" s="1"/>
  <c r="H37" i="1"/>
  <c r="J91" i="1" l="1"/>
  <c r="D97" i="1"/>
  <c r="D100" i="1" s="1"/>
  <c r="I52" i="1"/>
  <c r="I91" i="1"/>
  <c r="D91" i="1" s="1"/>
  <c r="D55" i="1"/>
  <c r="D58" i="1" s="1"/>
  <c r="J100" i="1"/>
  <c r="J94" i="1"/>
  <c r="I100" i="1"/>
  <c r="I94" i="1"/>
  <c r="D94" i="1" s="1"/>
  <c r="H67" i="1"/>
  <c r="G70" i="1"/>
  <c r="H25" i="1"/>
  <c r="G28" i="1"/>
  <c r="I37" i="1"/>
  <c r="H40" i="1"/>
  <c r="D19" i="1"/>
  <c r="H13" i="1" l="1"/>
  <c r="H7" i="1" s="1"/>
  <c r="G10" i="1"/>
  <c r="I67" i="1"/>
  <c r="H70" i="1"/>
  <c r="J37" i="1"/>
  <c r="I40" i="1"/>
  <c r="I25" i="1"/>
  <c r="H28" i="1"/>
  <c r="H16" i="1" s="1"/>
  <c r="H10" i="1" s="1"/>
  <c r="I13" i="1" l="1"/>
  <c r="J67" i="1"/>
  <c r="J70" i="1" s="1"/>
  <c r="I70" i="1"/>
  <c r="D67" i="1"/>
  <c r="J25" i="1"/>
  <c r="I28" i="1"/>
  <c r="D25" i="1"/>
  <c r="D28" i="1" s="1"/>
  <c r="J40" i="1"/>
  <c r="I16" i="1" l="1"/>
  <c r="I10" i="1" s="1"/>
  <c r="D70" i="1"/>
  <c r="I7" i="1"/>
  <c r="J28" i="1"/>
  <c r="J13" i="1"/>
  <c r="D8" i="1"/>
  <c r="D9" i="1"/>
  <c r="D11" i="1"/>
  <c r="D12" i="1"/>
  <c r="D14" i="1"/>
  <c r="D15" i="1"/>
  <c r="D17" i="1"/>
  <c r="D18" i="1"/>
  <c r="J7" i="1" l="1"/>
  <c r="J10" i="1"/>
  <c r="E13" i="1" l="1"/>
  <c r="D13" i="1" s="1"/>
  <c r="E16" i="1"/>
  <c r="E10" i="1" s="1"/>
  <c r="F135" i="1" l="1"/>
  <c r="F141" i="1"/>
  <c r="D16" i="1"/>
  <c r="D10" i="1" s="1"/>
  <c r="F138" i="1"/>
  <c r="E7" i="1"/>
  <c r="D7" i="1" s="1"/>
  <c r="F132" i="1" l="1"/>
  <c r="J216" i="1" l="1"/>
  <c r="J219" i="1" s="1"/>
  <c r="J132" i="1" l="1"/>
  <c r="J135" i="1" s="1"/>
</calcChain>
</file>

<file path=xl/sharedStrings.xml><?xml version="1.0" encoding="utf-8"?>
<sst xmlns="http://schemas.openxmlformats.org/spreadsheetml/2006/main" count="240" uniqueCount="63">
  <si>
    <t>N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</si>
  <si>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</si>
  <si>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руб.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</si>
  <si>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</si>
  <si>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</si>
  <si>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</si>
  <si>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</si>
  <si>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</si>
  <si>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 финансирования</t>
  </si>
  <si>
    <t>внебюджетные источники</t>
  </si>
  <si>
    <t>Номера целевых показателей, на достижение которых направлены мероприятия</t>
  </si>
  <si>
    <t>Ответсвенный исполнитель мероприятия</t>
  </si>
  <si>
    <t>пятый год</t>
  </si>
  <si>
    <t>шестой год</t>
  </si>
  <si>
    <t>КУИ, УЖКХ, ПМКУ УКС</t>
  </si>
  <si>
    <t>Мероприятие 1: Управление муниципальной собственностью, земельными ресурсами и бесхозяйным имуществом</t>
  </si>
  <si>
    <t>Мероприятие 1.4: Капитальный и текущий ремонт объектов муниципального нежилого, жилого фонда; демонтаж нестационарных объектов, незаконных и самовольных объектов, рекламных конструкций, ветхих и аварийных нежилых зданий, сооружений; обследование технического состояния МКД</t>
  </si>
  <si>
    <t>Мероприятие 1.6: Межевание, формирование земельных участков</t>
  </si>
  <si>
    <t>Мероприятие 1.7: Обеспечение деятельности учреждения в сфере землепользования</t>
  </si>
  <si>
    <t>Мероприятие 1.8: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</si>
  <si>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Мероприятие 1.9: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</si>
  <si>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Мероприятие 1.1: Техническая инвентаризация и кадастровые работы в отношении муницпального, безхозяйного имущества; паспортизация и межевание в отношении автодорог; получение сведений о наличии собственников, иной документации в отношении муниципального имущества и имущественных прав</t>
  </si>
  <si>
    <t>Мероприятие 1.2: Определение рыночной стоимости недвижимого и движимого имущества, имущественных прав. Проведение экспертизы отчета об определении рыночной стоимости; получение справочной информации о рыночной стоимости</t>
  </si>
  <si>
    <t>Мероприятие 1.3: Публикация, объявления, изготовление материалов рекламного характера, презентации, изготовление материалов рекламного характера, размещение рекламной продукции</t>
  </si>
  <si>
    <t>ПМКУ УПСОМС</t>
  </si>
  <si>
    <t>КУИ, ПМКУ УКС</t>
  </si>
  <si>
    <t>КУИ</t>
  </si>
  <si>
    <t xml:space="preserve"> Мероприятие 2.1: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Увеличение уставного фонда муниципальных унитарных предприятий </t>
  </si>
  <si>
    <t>Мероприятие 3.1:  Приобретение жилых помещений</t>
  </si>
  <si>
    <t>Мероприятие 3.2: Приобретение объектов недвижимого и движимого имущества приобретаемых в муниципальную собственность для исполнения полномочий органов местного самоуправления; плата по договорам аренды для размещения муниципальных организаций</t>
  </si>
  <si>
    <t>Мероприятие 1.5: Судебные издержки, госпошлина, оплата  исполнительных листов по имущественным спорам, оплата НДС</t>
  </si>
  <si>
    <t>1.1.1,  1.1.2</t>
  </si>
  <si>
    <t>1.1.3</t>
  </si>
  <si>
    <t>1.1.4</t>
  </si>
  <si>
    <t>1.2.3, 1.2.4</t>
  </si>
  <si>
    <t>1.2.4</t>
  </si>
  <si>
    <t>1.1.5, 1.1.6</t>
  </si>
  <si>
    <t>1.2.2</t>
  </si>
  <si>
    <t>1.2.1</t>
  </si>
  <si>
    <t>1.3.1</t>
  </si>
  <si>
    <t>2.1.1</t>
  </si>
  <si>
    <t>2.2.1, 2.2.2</t>
  </si>
  <si>
    <t xml:space="preserve">Раздел 3. План мероприятий по выполнению муниципальной программы 
«Управление муниципальной собственностью и земельными ресурсами, расположенными на территории мунипального округа Первоуральск на 2025 - 2030 годы»
</t>
  </si>
  <si>
    <t>Мероприятие 2.2: Проведение аудиторской проверки бухгалтерской (финансовой) отчетности муниципальных унитарных предприятий муниципального округа Первоуральск</t>
  </si>
  <si>
    <t xml:space="preserve">Мероприятие 3:  Приобретение прав муниципальной собственности на объекты недвижимого и движимого имущества; аренда объектов недвижимого и движимого имущества. </t>
  </si>
  <si>
    <t>форма 2</t>
  </si>
  <si>
    <t xml:space="preserve">ПЛАН МЕРОПРИЯТИЙ ПО ВЫПОЛНЕНИЮ МУНИЦИПАЛЬНОЙ ПРОГРАММЫ </t>
  </si>
  <si>
    <t>№ строки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</si>
  <si>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</si>
  <si>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</si>
  <si>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</si>
  <si>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</si>
  <si>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</si>
  <si>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на 2025 год с разбивкой по отчетным периодам</t>
  </si>
  <si>
    <t>в том числе: местный бюджет на условиях софинансирования</t>
  </si>
  <si>
    <t>первый год</t>
  </si>
  <si>
    <t>второй год</t>
  </si>
  <si>
    <t>третий год</t>
  </si>
  <si>
    <t>четвертый год</t>
  </si>
  <si>
    <t>11</t>
  </si>
  <si>
    <t xml:space="preserve">Мероприятие 2: Проведение мероприятий в отношении организаций, учредителем которых является муниципальный округ Первоуральск </t>
  </si>
  <si>
    <t>«Управление муниципальной собственностью и земельными ресурсами, расположенными на территории муниципального округа Первоуральск на 2025 - 2030 годы»</t>
  </si>
  <si>
    <t xml:space="preserve">                                                                                                       Приложение 3
                                                                                                       к  постановлению Администрации
                                                                                                       муниципального округа Первоуральск
                                                                                                       от 03.10.2025       № 2570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</si>
</sst>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9.5"/>
      <name val="Liberation Serif"/>
      <family val="1"/>
      <charset val="204"/>
    </font>
    <font>
      <sz val="10"/>
      <color theme="2" tint="-0.249977111117893"/>
      <name val="Liberation Serif"/>
      <family val="1"/>
      <charset val="204"/>
    </font>
    <font>
      <sz val="9.5"/>
      <color theme="2" tint="-0.249977111117893"/>
      <name val="Liberation Serif"/>
      <family val="1"/>
      <charset val="204"/>
    </font>
    <font>
      <sz val="10"/>
      <color theme="2" tint="-9.9978637043366805E-2"/>
      <name val="Liberation Serif"/>
      <family val="1"/>
      <charset val="204"/>
    </font>
    <font>
      <sz val="9.5"/>
      <color theme="2" tint="-9.9978637043366805E-2"/>
      <name val="Liberation Serif"/>
      <family val="1"/>
      <charset val="204"/>
    </font>
    <font>
      <sz val="11"/>
      <color theme="2" tint="-9.9978637043366805E-2"/>
      <name val="Liberation Serif"/>
      <family val="1"/>
      <charset val="204"/>
    </font>
    <font>
      <sz val="10"/>
      <name val="Arial"/>
      <family val="2"/>
      <charset val="204"/>
    </font>
    <font>
      <sz val="9"/>
      <name val="Liberation Serif"/>
      <family val="1"/>
      <charset val="204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22" fillId="0" borderId="21">
      <alignment horizontal="left"/>
    </xf>
    <xf numFmtId="4" fontId="22" fillId="2" borderId="21">
      <alignment horizontal="right" vertical="top" shrinkToFit="1"/>
    </xf>
  </cellStyleXfs>
  <cellXfs count="130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3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5" xfId="0" applyFont="1" applyFill="1" applyBorder="1" applyAlignment="1">
      <alignment wrapText="1"/>
    </xf>
    <xf numFmtId="4" fontId="2" fillId="0" borderId="5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49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6" fillId="0" borderId="5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5" fillId="0" borderId="0" xfId="0" applyFont="1" applyFill="1"/>
    <xf numFmtId="0" fontId="7" fillId="0" borderId="0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4" fontId="6" fillId="0" borderId="0" xfId="0" applyNumberFormat="1" applyFont="1" applyFill="1" applyBorder="1" applyAlignment="1">
      <alignment horizontal="right" vertical="center" wrapText="1"/>
    </xf>
    <xf numFmtId="2" fontId="6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0" fontId="7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wrapText="1"/>
    </xf>
    <xf numFmtId="0" fontId="1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2" fontId="3" fillId="0" borderId="0" xfId="0" applyNumberFormat="1" applyFont="1" applyFill="1"/>
    <xf numFmtId="49" fontId="14" fillId="0" borderId="0" xfId="0" applyNumberFormat="1" applyFont="1" applyFill="1"/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0" fontId="15" fillId="0" borderId="0" xfId="0" applyFont="1" applyFill="1" applyAlignment="1">
      <alignment horizontal="center"/>
    </xf>
    <xf numFmtId="165" fontId="15" fillId="0" borderId="0" xfId="0" applyNumberFormat="1" applyFont="1" applyFill="1" applyAlignment="1">
      <alignment horizontal="center"/>
    </xf>
    <xf numFmtId="165" fontId="15" fillId="0" borderId="0" xfId="0" applyNumberFormat="1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165" fontId="19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 wrapText="1"/>
    </xf>
    <xf numFmtId="4" fontId="2" fillId="0" borderId="0" xfId="2" applyNumberFormat="1" applyFont="1" applyFill="1" applyBorder="1" applyAlignment="1" applyProtection="1">
      <alignment horizontal="center" shrinkToFit="1"/>
    </xf>
    <xf numFmtId="4" fontId="2" fillId="0" borderId="0" xfId="3" applyNumberFormat="1" applyFont="1" applyFill="1" applyBorder="1" applyAlignment="1" applyProtection="1">
      <alignment horizontal="center" shrinkToFit="1"/>
    </xf>
    <xf numFmtId="0" fontId="24" fillId="0" borderId="10" xfId="0" applyFont="1" applyFill="1" applyBorder="1" applyAlignment="1">
      <alignment horizontal="left"/>
    </xf>
    <xf numFmtId="0" fontId="24" fillId="0" borderId="11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left"/>
    </xf>
    <xf numFmtId="4" fontId="2" fillId="0" borderId="10" xfId="2" applyNumberFormat="1" applyFont="1" applyFill="1" applyBorder="1" applyAlignment="1" applyProtection="1">
      <alignment horizontal="center" shrinkToFit="1"/>
    </xf>
    <xf numFmtId="4" fontId="2" fillId="0" borderId="7" xfId="2" applyNumberFormat="1" applyFont="1" applyFill="1" applyBorder="1" applyAlignment="1" applyProtection="1">
      <alignment horizontal="center" shrinkToFit="1"/>
    </xf>
    <xf numFmtId="0" fontId="23" fillId="0" borderId="10" xfId="0" applyFont="1" applyFill="1" applyBorder="1" applyAlignment="1">
      <alignment horizontal="left" vertical="center" wrapText="1"/>
    </xf>
    <xf numFmtId="0" fontId="23" fillId="0" borderId="11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5" xfId="2" applyNumberFormat="1" applyFont="1" applyFill="1" applyBorder="1" applyAlignment="1" applyProtection="1">
      <alignment horizontal="center" shrinkToFit="1"/>
    </xf>
    <xf numFmtId="4" fontId="2" fillId="0" borderId="5" xfId="0" applyNumberFormat="1" applyFont="1" applyFill="1" applyBorder="1" applyAlignment="1">
      <alignment horizontal="center" wrapText="1"/>
    </xf>
    <xf numFmtId="166" fontId="2" fillId="0" borderId="5" xfId="0" applyNumberFormat="1" applyFont="1" applyFill="1" applyBorder="1" applyAlignment="1">
      <alignment horizontal="center" wrapText="1"/>
    </xf>
    <xf numFmtId="4" fontId="2" fillId="0" borderId="5" xfId="3" applyNumberFormat="1" applyFont="1" applyFill="1" applyBorder="1" applyAlignment="1" applyProtection="1">
      <alignment horizontal="center" shrinkToFit="1"/>
    </xf>
    <xf numFmtId="4" fontId="2" fillId="0" borderId="10" xfId="3" applyNumberFormat="1" applyFont="1" applyFill="1" applyBorder="1" applyAlignment="1" applyProtection="1">
      <alignment horizontal="center" shrinkToFit="1"/>
    </xf>
    <xf numFmtId="4" fontId="2" fillId="0" borderId="7" xfId="3" applyNumberFormat="1" applyFont="1" applyFill="1" applyBorder="1" applyAlignment="1" applyProtection="1">
      <alignment horizontal="center" shrinkToFit="1"/>
    </xf>
    <xf numFmtId="4" fontId="2" fillId="0" borderId="10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4" fontId="2" fillId="0" borderId="23" xfId="2" applyNumberFormat="1" applyFont="1" applyFill="1" applyBorder="1" applyAlignment="1" applyProtection="1">
      <alignment horizontal="center" shrinkToFit="1"/>
    </xf>
    <xf numFmtId="4" fontId="2" fillId="0" borderId="23" xfId="0" applyNumberFormat="1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" fillId="0" borderId="14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4">
    <cellStyle name="xl38" xfId="2"/>
    <cellStyle name="xl64" xfId="3"/>
    <cellStyle name="Обычный" xfId="0" builtinId="0"/>
    <cellStyle name="Обычный 2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2"/>
  <sheetViews>
    <sheetView tabSelected="1" view="pageLayout" zoomScaleNormal="95" workbookViewId="0">
      <selection activeCell="G5" sqref="G5"/>
    </sheetView>
  </sheetViews>
  <sheetFormatPr defaultRowHeight="15" x14ac:dyDescent="0.25"/>
  <cols>
    <col min="1" max="1" width="3.42578125" style="7" customWidth="1"/>
    <col min="2" max="2" width="38.7109375" style="2" customWidth="1"/>
    <col min="3" max="3" width="11.7109375" style="2" customWidth="1"/>
    <col min="4" max="4" width="11" style="4" customWidth="1"/>
    <col min="5" max="5" width="8.7109375" style="2" customWidth="1"/>
    <col min="6" max="7" width="9" style="2" customWidth="1"/>
    <col min="8" max="8" width="9.5703125" style="2" customWidth="1"/>
    <col min="9" max="9" width="9" style="2" customWidth="1"/>
    <col min="10" max="10" width="9.5703125" style="2" customWidth="1"/>
    <col min="11" max="11" width="36.85546875" style="8" customWidth="1"/>
    <col min="12" max="15" width="9.140625" style="13"/>
    <col min="16" max="16" width="11" style="13" customWidth="1"/>
    <col min="17" max="17" width="9.140625" style="13"/>
    <col min="18" max="18" width="11.7109375" style="13" customWidth="1"/>
    <col min="19" max="16384" width="9.140625" style="13"/>
  </cols>
  <sheetData>
    <row r="1" spans="1:13" ht="85.5" customHeight="1" x14ac:dyDescent="0.25">
      <c r="E1" s="114" t="s">
        <v>62</v>
      </c>
      <c r="F1" s="114"/>
      <c r="G1" s="114"/>
      <c r="H1" s="114"/>
      <c r="I1" s="114"/>
      <c r="J1" s="114"/>
      <c r="K1" s="114"/>
    </row>
    <row r="2" spans="1:13" ht="45.75" customHeight="1" x14ac:dyDescent="0.25">
      <c r="A2" s="115" t="s">
        <v>42</v>
      </c>
      <c r="B2" s="116"/>
      <c r="C2" s="116"/>
      <c r="D2" s="116"/>
      <c r="E2" s="116"/>
      <c r="F2" s="116"/>
      <c r="G2" s="116"/>
      <c r="H2" s="116"/>
      <c r="I2" s="116"/>
      <c r="J2" s="116"/>
      <c r="K2" s="117"/>
      <c r="L2" s="14"/>
      <c r="M2" s="14"/>
    </row>
    <row r="3" spans="1:13" ht="103.5" customHeight="1" x14ac:dyDescent="0.25">
      <c r="A3" s="121" t="s">
        <v>0</v>
      </c>
      <c r="B3" s="121" t="s">
        <v>1</v>
      </c>
      <c r="C3" s="124" t="s">
        <v>11</v>
      </c>
      <c r="D3" s="127" t="s">
        <v>2</v>
      </c>
      <c r="E3" s="128"/>
      <c r="F3" s="128"/>
      <c r="G3" s="128"/>
      <c r="H3" s="128"/>
      <c r="I3" s="128"/>
      <c r="J3" s="129"/>
      <c r="K3" s="118" t="s">
        <v>10</v>
      </c>
      <c r="L3" s="14"/>
      <c r="M3" s="14"/>
    </row>
    <row r="4" spans="1:13" ht="15.75" thickBot="1" x14ac:dyDescent="0.3">
      <c r="A4" s="122"/>
      <c r="B4" s="122"/>
      <c r="C4" s="125"/>
      <c r="D4" s="121" t="s">
        <v>3</v>
      </c>
      <c r="E4" s="3">
        <v>2025</v>
      </c>
      <c r="F4" s="3">
        <v>2026</v>
      </c>
      <c r="G4" s="3">
        <v>2027</v>
      </c>
      <c r="H4" s="3">
        <v>2028</v>
      </c>
      <c r="I4" s="3">
        <v>2029</v>
      </c>
      <c r="J4" s="3">
        <v>2030</v>
      </c>
      <c r="K4" s="119"/>
    </row>
    <row r="5" spans="1:13" ht="26.25" thickBot="1" x14ac:dyDescent="0.3">
      <c r="A5" s="123"/>
      <c r="B5" s="123"/>
      <c r="C5" s="126"/>
      <c r="D5" s="123"/>
      <c r="E5" s="3" t="s">
        <v>55</v>
      </c>
      <c r="F5" s="3" t="s">
        <v>56</v>
      </c>
      <c r="G5" s="3" t="s">
        <v>57</v>
      </c>
      <c r="H5" s="3" t="s">
        <v>58</v>
      </c>
      <c r="I5" s="3" t="s">
        <v>12</v>
      </c>
      <c r="J5" s="3" t="s">
        <v>13</v>
      </c>
      <c r="K5" s="120"/>
    </row>
    <row r="6" spans="1:13" x14ac:dyDescent="0.25">
      <c r="A6" s="66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52" t="s">
        <v>59</v>
      </c>
    </row>
    <row r="7" spans="1:13" ht="24" customHeight="1" x14ac:dyDescent="0.25">
      <c r="A7" s="67">
        <v>1</v>
      </c>
      <c r="B7" s="1" t="s">
        <v>4</v>
      </c>
      <c r="C7" s="1"/>
      <c r="D7" s="11">
        <f>E7+F7+G7+H7+I7+J7</f>
        <v>524038.7132</v>
      </c>
      <c r="E7" s="11">
        <f>E13+E73+E91</f>
        <v>259401.83</v>
      </c>
      <c r="F7" s="11">
        <f t="shared" ref="F7:J7" si="0">F13+F73+F91</f>
        <v>119206.32399999999</v>
      </c>
      <c r="G7" s="11">
        <f t="shared" si="0"/>
        <v>36002.638400000003</v>
      </c>
      <c r="H7" s="11">
        <f t="shared" si="0"/>
        <v>36502.638400000003</v>
      </c>
      <c r="I7" s="11">
        <f t="shared" si="0"/>
        <v>36462.638400000003</v>
      </c>
      <c r="J7" s="11">
        <f t="shared" si="0"/>
        <v>36462.644</v>
      </c>
      <c r="K7" s="12"/>
    </row>
    <row r="8" spans="1:13" x14ac:dyDescent="0.25">
      <c r="A8" s="67">
        <v>2</v>
      </c>
      <c r="B8" s="1" t="s">
        <v>5</v>
      </c>
      <c r="C8" s="1"/>
      <c r="D8" s="11">
        <f t="shared" ref="D8:D18" si="1">E8+F8+G8+H8+I8+J8</f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2"/>
    </row>
    <row r="9" spans="1:13" x14ac:dyDescent="0.25">
      <c r="A9" s="67">
        <v>3</v>
      </c>
      <c r="B9" s="1" t="s">
        <v>6</v>
      </c>
      <c r="C9" s="1"/>
      <c r="D9" s="11">
        <f t="shared" si="1"/>
        <v>54183.07</v>
      </c>
      <c r="E9" s="11">
        <f>E39+E105</f>
        <v>54183.07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2"/>
    </row>
    <row r="10" spans="1:13" x14ac:dyDescent="0.25">
      <c r="A10" s="67">
        <v>4</v>
      </c>
      <c r="B10" s="1" t="s">
        <v>7</v>
      </c>
      <c r="C10" s="6"/>
      <c r="D10" s="11">
        <f>D16+D76+D94</f>
        <v>469855.64319999993</v>
      </c>
      <c r="E10" s="11">
        <f>E16+E76+E94</f>
        <v>205218.75999999998</v>
      </c>
      <c r="F10" s="11">
        <f t="shared" ref="F10:J10" si="2">F16+F76+F94</f>
        <v>119206.32399999999</v>
      </c>
      <c r="G10" s="11">
        <f t="shared" si="2"/>
        <v>36002.638400000003</v>
      </c>
      <c r="H10" s="11">
        <f t="shared" si="2"/>
        <v>36502.638400000003</v>
      </c>
      <c r="I10" s="11">
        <f t="shared" si="2"/>
        <v>36462.638400000003</v>
      </c>
      <c r="J10" s="11">
        <f t="shared" si="2"/>
        <v>36462.644</v>
      </c>
      <c r="K10" s="12"/>
    </row>
    <row r="11" spans="1:13" ht="25.5" x14ac:dyDescent="0.25">
      <c r="A11" s="67">
        <v>5</v>
      </c>
      <c r="B11" s="1" t="s">
        <v>8</v>
      </c>
      <c r="C11" s="1"/>
      <c r="D11" s="11">
        <f t="shared" si="1"/>
        <v>49332.07</v>
      </c>
      <c r="E11" s="11">
        <f>E107</f>
        <v>49332.07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2"/>
    </row>
    <row r="12" spans="1:13" x14ac:dyDescent="0.25">
      <c r="A12" s="67">
        <v>6</v>
      </c>
      <c r="B12" s="1" t="s">
        <v>9</v>
      </c>
      <c r="C12" s="1"/>
      <c r="D12" s="11">
        <f t="shared" si="1"/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2"/>
    </row>
    <row r="13" spans="1:13" s="15" customFormat="1" ht="38.25" x14ac:dyDescent="0.25">
      <c r="A13" s="67">
        <v>7</v>
      </c>
      <c r="B13" s="1" t="s">
        <v>15</v>
      </c>
      <c r="C13" s="5" t="s">
        <v>26</v>
      </c>
      <c r="D13" s="11">
        <f>E13+F13+G13+H13+I13+J13</f>
        <v>206136.54298999996</v>
      </c>
      <c r="E13" s="11">
        <f t="shared" ref="E13:J13" si="3">E19+E25+E31+E37+E43+E49+E55+E61+E67</f>
        <v>85359.539789999995</v>
      </c>
      <c r="F13" s="11">
        <f t="shared" si="3"/>
        <v>27524.18</v>
      </c>
      <c r="G13" s="11">
        <f t="shared" si="3"/>
        <v>23333.204400000002</v>
      </c>
      <c r="H13" s="11">
        <f t="shared" si="3"/>
        <v>23333.204400000002</v>
      </c>
      <c r="I13" s="11">
        <f t="shared" si="3"/>
        <v>23293.204400000002</v>
      </c>
      <c r="J13" s="11">
        <f t="shared" si="3"/>
        <v>23293.21</v>
      </c>
      <c r="K13" s="12"/>
    </row>
    <row r="14" spans="1:13" x14ac:dyDescent="0.25">
      <c r="A14" s="67">
        <v>8</v>
      </c>
      <c r="B14" s="1" t="s">
        <v>5</v>
      </c>
      <c r="C14" s="1"/>
      <c r="D14" s="11">
        <f t="shared" si="1"/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2"/>
    </row>
    <row r="15" spans="1:13" x14ac:dyDescent="0.25">
      <c r="A15" s="67">
        <v>9</v>
      </c>
      <c r="B15" s="1" t="s">
        <v>6</v>
      </c>
      <c r="C15" s="1"/>
      <c r="D15" s="11">
        <f t="shared" si="1"/>
        <v>2163.0700000000002</v>
      </c>
      <c r="E15" s="11">
        <f>E21+E27+E33+E39+E45+E51+E57+E63+E69</f>
        <v>2163.0700000000002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2"/>
    </row>
    <row r="16" spans="1:13" x14ac:dyDescent="0.25">
      <c r="A16" s="67">
        <v>10</v>
      </c>
      <c r="B16" s="1" t="s">
        <v>7</v>
      </c>
      <c r="C16" s="1"/>
      <c r="D16" s="11">
        <f>E16+F16+G16+H16+I16+J16</f>
        <v>203973.47298999995</v>
      </c>
      <c r="E16" s="11">
        <f>E22+E28+E34+E40+E46+E52+E58+E64+E70</f>
        <v>83196.469789999988</v>
      </c>
      <c r="F16" s="11">
        <f t="shared" ref="F16:I16" si="4">F22+F28+F34+F40+F46+F52+F58+F64+F70</f>
        <v>27524.18</v>
      </c>
      <c r="G16" s="11">
        <f>G13</f>
        <v>23333.204400000002</v>
      </c>
      <c r="H16" s="11">
        <f t="shared" si="4"/>
        <v>23333.204400000002</v>
      </c>
      <c r="I16" s="11">
        <f t="shared" si="4"/>
        <v>23293.204400000002</v>
      </c>
      <c r="J16" s="11">
        <f>J13</f>
        <v>23293.21</v>
      </c>
      <c r="K16" s="12"/>
    </row>
    <row r="17" spans="1:11" ht="25.5" x14ac:dyDescent="0.25">
      <c r="A17" s="67">
        <v>11</v>
      </c>
      <c r="B17" s="1" t="s">
        <v>8</v>
      </c>
      <c r="C17" s="1"/>
      <c r="D17" s="11">
        <f t="shared" si="1"/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2"/>
    </row>
    <row r="18" spans="1:11" x14ac:dyDescent="0.25">
      <c r="A18" s="67">
        <v>12</v>
      </c>
      <c r="B18" s="1" t="s">
        <v>9</v>
      </c>
      <c r="C18" s="1"/>
      <c r="D18" s="11">
        <f t="shared" si="1"/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2"/>
    </row>
    <row r="19" spans="1:11" ht="117" customHeight="1" x14ac:dyDescent="0.25">
      <c r="A19" s="67">
        <v>13</v>
      </c>
      <c r="B19" s="1" t="s">
        <v>21</v>
      </c>
      <c r="C19" s="5" t="s">
        <v>26</v>
      </c>
      <c r="D19" s="11">
        <f>SUM(E19:J19)</f>
        <v>28279.049200000001</v>
      </c>
      <c r="E19" s="11">
        <f>E22</f>
        <v>5850.96</v>
      </c>
      <c r="F19" s="11">
        <v>5904.13</v>
      </c>
      <c r="G19" s="11">
        <v>4130.9884000000002</v>
      </c>
      <c r="H19" s="11">
        <f>G19</f>
        <v>4130.9884000000002</v>
      </c>
      <c r="I19" s="11">
        <f>H19</f>
        <v>4130.9884000000002</v>
      </c>
      <c r="J19" s="11">
        <v>4130.9939999999997</v>
      </c>
      <c r="K19" s="12" t="s">
        <v>31</v>
      </c>
    </row>
    <row r="20" spans="1:11" x14ac:dyDescent="0.25">
      <c r="A20" s="67">
        <v>14</v>
      </c>
      <c r="B20" s="1" t="s">
        <v>5</v>
      </c>
      <c r="C20" s="1"/>
      <c r="D20" s="11">
        <f t="shared" ref="D20:D24" si="5">E20+F20+G20+H20+I20+J20</f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2"/>
    </row>
    <row r="21" spans="1:11" x14ac:dyDescent="0.25">
      <c r="A21" s="67">
        <v>15</v>
      </c>
      <c r="B21" s="1" t="s">
        <v>6</v>
      </c>
      <c r="C21" s="1"/>
      <c r="D21" s="11">
        <f t="shared" si="5"/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2"/>
    </row>
    <row r="22" spans="1:11" x14ac:dyDescent="0.25">
      <c r="A22" s="67">
        <v>16</v>
      </c>
      <c r="B22" s="1" t="s">
        <v>7</v>
      </c>
      <c r="C22" s="1"/>
      <c r="D22" s="11">
        <f t="shared" si="5"/>
        <v>28279.049200000001</v>
      </c>
      <c r="E22" s="11">
        <v>5850.96</v>
      </c>
      <c r="F22" s="11">
        <f>F19</f>
        <v>5904.13</v>
      </c>
      <c r="G22" s="11">
        <f>G19</f>
        <v>4130.9884000000002</v>
      </c>
      <c r="H22" s="11">
        <f t="shared" ref="H22:J22" si="6">H19</f>
        <v>4130.9884000000002</v>
      </c>
      <c r="I22" s="11">
        <f t="shared" si="6"/>
        <v>4130.9884000000002</v>
      </c>
      <c r="J22" s="11">
        <f t="shared" si="6"/>
        <v>4130.9939999999997</v>
      </c>
      <c r="K22" s="12"/>
    </row>
    <row r="23" spans="1:11" ht="25.5" x14ac:dyDescent="0.25">
      <c r="A23" s="67">
        <v>17</v>
      </c>
      <c r="B23" s="1" t="s">
        <v>8</v>
      </c>
      <c r="C23" s="1"/>
      <c r="D23" s="11">
        <f t="shared" si="5"/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2"/>
    </row>
    <row r="24" spans="1:11" x14ac:dyDescent="0.25">
      <c r="A24" s="67">
        <v>18</v>
      </c>
      <c r="B24" s="1" t="s">
        <v>9</v>
      </c>
      <c r="C24" s="1"/>
      <c r="D24" s="11">
        <f t="shared" si="5"/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2"/>
    </row>
    <row r="25" spans="1:11" ht="80.25" customHeight="1" x14ac:dyDescent="0.25">
      <c r="A25" s="67">
        <v>19</v>
      </c>
      <c r="B25" s="1" t="s">
        <v>22</v>
      </c>
      <c r="C25" s="5" t="s">
        <v>26</v>
      </c>
      <c r="D25" s="11">
        <f>SUM(E25:J25)</f>
        <v>4071.8759999999993</v>
      </c>
      <c r="E25" s="11">
        <v>1171.8599999999999</v>
      </c>
      <c r="F25" s="11">
        <v>900</v>
      </c>
      <c r="G25" s="11">
        <v>500.00400000000002</v>
      </c>
      <c r="H25" s="11">
        <f t="shared" ref="H25:J25" si="7">G25</f>
        <v>500.00400000000002</v>
      </c>
      <c r="I25" s="11">
        <f t="shared" si="7"/>
        <v>500.00400000000002</v>
      </c>
      <c r="J25" s="11">
        <f t="shared" si="7"/>
        <v>500.00400000000002</v>
      </c>
      <c r="K25" s="12" t="s">
        <v>32</v>
      </c>
    </row>
    <row r="26" spans="1:11" x14ac:dyDescent="0.25">
      <c r="A26" s="67">
        <v>20</v>
      </c>
      <c r="B26" s="1" t="s">
        <v>5</v>
      </c>
      <c r="C26" s="1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2"/>
    </row>
    <row r="27" spans="1:11" x14ac:dyDescent="0.25">
      <c r="A27" s="67">
        <v>21</v>
      </c>
      <c r="B27" s="1" t="s">
        <v>6</v>
      </c>
      <c r="C27" s="1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2"/>
    </row>
    <row r="28" spans="1:11" x14ac:dyDescent="0.25">
      <c r="A28" s="67">
        <v>22</v>
      </c>
      <c r="B28" s="1" t="s">
        <v>7</v>
      </c>
      <c r="C28" s="1"/>
      <c r="D28" s="11">
        <f>D25</f>
        <v>4071.8759999999993</v>
      </c>
      <c r="E28" s="11">
        <f>E25</f>
        <v>1171.8599999999999</v>
      </c>
      <c r="F28" s="11">
        <f t="shared" ref="F28:J28" si="8">F25</f>
        <v>900</v>
      </c>
      <c r="G28" s="11">
        <f t="shared" si="8"/>
        <v>500.00400000000002</v>
      </c>
      <c r="H28" s="11">
        <f t="shared" si="8"/>
        <v>500.00400000000002</v>
      </c>
      <c r="I28" s="11">
        <f t="shared" si="8"/>
        <v>500.00400000000002</v>
      </c>
      <c r="J28" s="11">
        <f t="shared" si="8"/>
        <v>500.00400000000002</v>
      </c>
      <c r="K28" s="12"/>
    </row>
    <row r="29" spans="1:11" ht="25.5" customHeight="1" x14ac:dyDescent="0.25">
      <c r="A29" s="67">
        <v>23</v>
      </c>
      <c r="B29" s="1" t="s">
        <v>8</v>
      </c>
      <c r="C29" s="1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2"/>
    </row>
    <row r="30" spans="1:11" x14ac:dyDescent="0.25">
      <c r="A30" s="67">
        <v>24</v>
      </c>
      <c r="B30" s="1" t="s">
        <v>9</v>
      </c>
      <c r="C30" s="1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2"/>
    </row>
    <row r="31" spans="1:11" ht="69.75" customHeight="1" x14ac:dyDescent="0.25">
      <c r="A31" s="67">
        <v>25</v>
      </c>
      <c r="B31" s="1" t="s">
        <v>23</v>
      </c>
      <c r="C31" s="5" t="s">
        <v>26</v>
      </c>
      <c r="D31" s="11">
        <f>SUM(E31:J31)</f>
        <v>179</v>
      </c>
      <c r="E31" s="11">
        <v>59</v>
      </c>
      <c r="F31" s="11">
        <v>40</v>
      </c>
      <c r="G31" s="11">
        <f t="shared" ref="G31:H31" si="9">F31</f>
        <v>40</v>
      </c>
      <c r="H31" s="11">
        <f t="shared" si="9"/>
        <v>40</v>
      </c>
      <c r="I31" s="11">
        <v>0</v>
      </c>
      <c r="J31" s="11">
        <v>0</v>
      </c>
      <c r="K31" s="12" t="s">
        <v>33</v>
      </c>
    </row>
    <row r="32" spans="1:11" x14ac:dyDescent="0.25">
      <c r="A32" s="67">
        <v>26</v>
      </c>
      <c r="B32" s="1" t="s">
        <v>5</v>
      </c>
      <c r="C32" s="1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2"/>
    </row>
    <row r="33" spans="1:11" x14ac:dyDescent="0.25">
      <c r="A33" s="67">
        <v>27</v>
      </c>
      <c r="B33" s="1" t="s">
        <v>6</v>
      </c>
      <c r="C33" s="1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2"/>
    </row>
    <row r="34" spans="1:11" x14ac:dyDescent="0.25">
      <c r="A34" s="67">
        <v>28</v>
      </c>
      <c r="B34" s="1" t="s">
        <v>7</v>
      </c>
      <c r="C34" s="1"/>
      <c r="D34" s="11">
        <f>D31</f>
        <v>179</v>
      </c>
      <c r="E34" s="11">
        <f t="shared" ref="E34:J34" si="10">E31</f>
        <v>59</v>
      </c>
      <c r="F34" s="11">
        <f t="shared" si="10"/>
        <v>40</v>
      </c>
      <c r="G34" s="11">
        <f t="shared" si="10"/>
        <v>40</v>
      </c>
      <c r="H34" s="11">
        <f t="shared" si="10"/>
        <v>40</v>
      </c>
      <c r="I34" s="11">
        <f t="shared" si="10"/>
        <v>0</v>
      </c>
      <c r="J34" s="11">
        <f t="shared" si="10"/>
        <v>0</v>
      </c>
      <c r="K34" s="12"/>
    </row>
    <row r="35" spans="1:11" ht="25.5" x14ac:dyDescent="0.25">
      <c r="A35" s="67">
        <v>29</v>
      </c>
      <c r="B35" s="1" t="s">
        <v>8</v>
      </c>
      <c r="C35" s="1"/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2"/>
    </row>
    <row r="36" spans="1:11" x14ac:dyDescent="0.25">
      <c r="A36" s="67">
        <v>30</v>
      </c>
      <c r="B36" s="1" t="s">
        <v>9</v>
      </c>
      <c r="C36" s="1"/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2"/>
    </row>
    <row r="37" spans="1:11" ht="89.25" x14ac:dyDescent="0.25">
      <c r="A37" s="67">
        <v>31</v>
      </c>
      <c r="B37" s="1" t="s">
        <v>16</v>
      </c>
      <c r="C37" s="1" t="s">
        <v>25</v>
      </c>
      <c r="D37" s="11">
        <f>D38+D39+D40</f>
        <v>66070.675999999992</v>
      </c>
      <c r="E37" s="11">
        <f>E38+E39+E40</f>
        <v>57437.81</v>
      </c>
      <c r="F37" s="11">
        <v>1649.21</v>
      </c>
      <c r="G37" s="11">
        <v>1745.914</v>
      </c>
      <c r="H37" s="11">
        <f t="shared" ref="H37:J37" si="11">G37</f>
        <v>1745.914</v>
      </c>
      <c r="I37" s="11">
        <f t="shared" si="11"/>
        <v>1745.914</v>
      </c>
      <c r="J37" s="11">
        <f t="shared" si="11"/>
        <v>1745.914</v>
      </c>
      <c r="K37" s="12" t="s">
        <v>34</v>
      </c>
    </row>
    <row r="38" spans="1:11" x14ac:dyDescent="0.25">
      <c r="A38" s="67">
        <v>32</v>
      </c>
      <c r="B38" s="1" t="s">
        <v>5</v>
      </c>
      <c r="C38" s="1"/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2"/>
    </row>
    <row r="39" spans="1:11" x14ac:dyDescent="0.25">
      <c r="A39" s="67">
        <v>33</v>
      </c>
      <c r="B39" s="1" t="s">
        <v>6</v>
      </c>
      <c r="C39" s="1"/>
      <c r="D39" s="11">
        <v>2163.0700000000002</v>
      </c>
      <c r="E39" s="11">
        <v>2163.0700000000002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2"/>
    </row>
    <row r="40" spans="1:11" x14ac:dyDescent="0.25">
      <c r="A40" s="67">
        <v>34</v>
      </c>
      <c r="B40" s="1" t="s">
        <v>7</v>
      </c>
      <c r="C40" s="1"/>
      <c r="D40" s="11">
        <f>E40+F40+G40+H40+I40+J40</f>
        <v>63907.605999999985</v>
      </c>
      <c r="E40" s="11">
        <v>55274.74</v>
      </c>
      <c r="F40" s="11">
        <f t="shared" ref="F40:J40" si="12">F37</f>
        <v>1649.21</v>
      </c>
      <c r="G40" s="11">
        <f t="shared" si="12"/>
        <v>1745.914</v>
      </c>
      <c r="H40" s="11">
        <f t="shared" si="12"/>
        <v>1745.914</v>
      </c>
      <c r="I40" s="11">
        <f t="shared" si="12"/>
        <v>1745.914</v>
      </c>
      <c r="J40" s="11">
        <f t="shared" si="12"/>
        <v>1745.914</v>
      </c>
      <c r="K40" s="12"/>
    </row>
    <row r="41" spans="1:11" ht="25.5" x14ac:dyDescent="0.25">
      <c r="A41" s="67">
        <v>35</v>
      </c>
      <c r="B41" s="1" t="s">
        <v>8</v>
      </c>
      <c r="C41" s="1"/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2"/>
    </row>
    <row r="42" spans="1:11" x14ac:dyDescent="0.25">
      <c r="A42" s="67">
        <v>36</v>
      </c>
      <c r="B42" s="1" t="s">
        <v>9</v>
      </c>
      <c r="C42" s="1"/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2"/>
    </row>
    <row r="43" spans="1:11" ht="38.25" x14ac:dyDescent="0.25">
      <c r="A43" s="67">
        <v>37</v>
      </c>
      <c r="B43" s="1" t="s">
        <v>30</v>
      </c>
      <c r="C43" s="5" t="s">
        <v>26</v>
      </c>
      <c r="D43" s="11">
        <f>SUM(E43:J43)</f>
        <v>4742.0397900000007</v>
      </c>
      <c r="E43" s="11">
        <v>2406.9897900000001</v>
      </c>
      <c r="F43" s="11">
        <v>2335.0500000000002</v>
      </c>
      <c r="G43" s="11">
        <v>0</v>
      </c>
      <c r="H43" s="11">
        <f>G43</f>
        <v>0</v>
      </c>
      <c r="I43" s="11">
        <f t="shared" ref="I43:J43" si="13">H43</f>
        <v>0</v>
      </c>
      <c r="J43" s="11">
        <f t="shared" si="13"/>
        <v>0</v>
      </c>
      <c r="K43" s="12" t="s">
        <v>35</v>
      </c>
    </row>
    <row r="44" spans="1:11" x14ac:dyDescent="0.25">
      <c r="A44" s="67">
        <v>38</v>
      </c>
      <c r="B44" s="1" t="s">
        <v>5</v>
      </c>
      <c r="C44" s="1"/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2"/>
    </row>
    <row r="45" spans="1:11" x14ac:dyDescent="0.25">
      <c r="A45" s="67">
        <v>39</v>
      </c>
      <c r="B45" s="1" t="s">
        <v>6</v>
      </c>
      <c r="C45" s="1"/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2"/>
    </row>
    <row r="46" spans="1:11" x14ac:dyDescent="0.25">
      <c r="A46" s="67">
        <v>40</v>
      </c>
      <c r="B46" s="1" t="s">
        <v>7</v>
      </c>
      <c r="C46" s="1"/>
      <c r="D46" s="11">
        <f>D43</f>
        <v>4742.0397900000007</v>
      </c>
      <c r="E46" s="11">
        <f t="shared" ref="E46:J46" si="14">E43</f>
        <v>2406.9897900000001</v>
      </c>
      <c r="F46" s="11">
        <f t="shared" si="14"/>
        <v>2335.0500000000002</v>
      </c>
      <c r="G46" s="11">
        <f t="shared" si="14"/>
        <v>0</v>
      </c>
      <c r="H46" s="11">
        <f t="shared" si="14"/>
        <v>0</v>
      </c>
      <c r="I46" s="11">
        <f t="shared" si="14"/>
        <v>0</v>
      </c>
      <c r="J46" s="11">
        <f t="shared" si="14"/>
        <v>0</v>
      </c>
      <c r="K46" s="12"/>
    </row>
    <row r="47" spans="1:11" ht="25.5" x14ac:dyDescent="0.25">
      <c r="A47" s="67">
        <v>41</v>
      </c>
      <c r="B47" s="1" t="s">
        <v>8</v>
      </c>
      <c r="C47" s="1"/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2"/>
    </row>
    <row r="48" spans="1:11" x14ac:dyDescent="0.25">
      <c r="A48" s="67">
        <v>42</v>
      </c>
      <c r="B48" s="1" t="s">
        <v>9</v>
      </c>
      <c r="C48" s="5"/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2"/>
    </row>
    <row r="49" spans="1:11" ht="48.75" customHeight="1" x14ac:dyDescent="0.25">
      <c r="A49" s="67">
        <v>43</v>
      </c>
      <c r="B49" s="1" t="s">
        <v>17</v>
      </c>
      <c r="C49" s="5" t="s">
        <v>26</v>
      </c>
      <c r="D49" s="11">
        <f>E49+F49+G49+H49+I49+J49</f>
        <v>2561.35</v>
      </c>
      <c r="E49" s="11">
        <f>E52</f>
        <v>761.35</v>
      </c>
      <c r="F49" s="11">
        <v>600</v>
      </c>
      <c r="G49" s="11">
        <v>300</v>
      </c>
      <c r="H49" s="11">
        <f>G49</f>
        <v>300</v>
      </c>
      <c r="I49" s="11">
        <f t="shared" ref="I49:J49" si="15">H49</f>
        <v>300</v>
      </c>
      <c r="J49" s="11">
        <f t="shared" si="15"/>
        <v>300</v>
      </c>
      <c r="K49" s="12" t="s">
        <v>36</v>
      </c>
    </row>
    <row r="50" spans="1:11" ht="20.25" customHeight="1" x14ac:dyDescent="0.25">
      <c r="A50" s="67">
        <v>44</v>
      </c>
      <c r="B50" s="1" t="s">
        <v>5</v>
      </c>
      <c r="C50" s="1"/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2"/>
    </row>
    <row r="51" spans="1:11" ht="20.25" customHeight="1" x14ac:dyDescent="0.25">
      <c r="A51" s="67">
        <v>45</v>
      </c>
      <c r="B51" s="1" t="s">
        <v>6</v>
      </c>
      <c r="C51" s="1"/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2"/>
    </row>
    <row r="52" spans="1:11" x14ac:dyDescent="0.25">
      <c r="A52" s="67">
        <v>46</v>
      </c>
      <c r="B52" s="1" t="s">
        <v>7</v>
      </c>
      <c r="C52" s="1"/>
      <c r="D52" s="11">
        <f>D49</f>
        <v>2561.35</v>
      </c>
      <c r="E52" s="11">
        <v>761.35</v>
      </c>
      <c r="F52" s="11">
        <f t="shared" ref="F52:J52" si="16">F49</f>
        <v>600</v>
      </c>
      <c r="G52" s="11">
        <f t="shared" si="16"/>
        <v>300</v>
      </c>
      <c r="H52" s="11">
        <f t="shared" si="16"/>
        <v>300</v>
      </c>
      <c r="I52" s="11">
        <f t="shared" si="16"/>
        <v>300</v>
      </c>
      <c r="J52" s="11">
        <f t="shared" si="16"/>
        <v>300</v>
      </c>
      <c r="K52" s="12"/>
    </row>
    <row r="53" spans="1:11" ht="25.5" x14ac:dyDescent="0.25">
      <c r="A53" s="67">
        <v>47</v>
      </c>
      <c r="B53" s="1" t="s">
        <v>8</v>
      </c>
      <c r="C53" s="1"/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2"/>
    </row>
    <row r="54" spans="1:11" x14ac:dyDescent="0.25">
      <c r="A54" s="67">
        <v>48</v>
      </c>
      <c r="B54" s="1" t="s">
        <v>9</v>
      </c>
      <c r="C54" s="5"/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2"/>
    </row>
    <row r="55" spans="1:11" ht="25.5" x14ac:dyDescent="0.25">
      <c r="A55" s="67">
        <v>49</v>
      </c>
      <c r="B55" s="1" t="s">
        <v>18</v>
      </c>
      <c r="C55" s="5" t="s">
        <v>26</v>
      </c>
      <c r="D55" s="11">
        <f>E55:E56+F55:F56+G55:G56+H55:H56+I55:I57+J55:J56</f>
        <v>84822.296000000002</v>
      </c>
      <c r="E55" s="11">
        <v>13436.53</v>
      </c>
      <c r="F55" s="11">
        <v>13860.75</v>
      </c>
      <c r="G55" s="11">
        <v>14381.254000000001</v>
      </c>
      <c r="H55" s="11">
        <f>G55</f>
        <v>14381.254000000001</v>
      </c>
      <c r="I55" s="11">
        <f>H55:H56</f>
        <v>14381.254000000001</v>
      </c>
      <c r="J55" s="11">
        <f>I55:I56</f>
        <v>14381.254000000001</v>
      </c>
      <c r="K55" s="12" t="s">
        <v>37</v>
      </c>
    </row>
    <row r="56" spans="1:11" x14ac:dyDescent="0.25">
      <c r="A56" s="67">
        <v>50</v>
      </c>
      <c r="B56" s="1" t="s">
        <v>5</v>
      </c>
      <c r="C56" s="1"/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2"/>
    </row>
    <row r="57" spans="1:11" x14ac:dyDescent="0.25">
      <c r="A57" s="67">
        <v>51</v>
      </c>
      <c r="B57" s="1" t="s">
        <v>6</v>
      </c>
      <c r="C57" s="1"/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2"/>
    </row>
    <row r="58" spans="1:11" x14ac:dyDescent="0.25">
      <c r="A58" s="67">
        <v>52</v>
      </c>
      <c r="B58" s="1" t="s">
        <v>7</v>
      </c>
      <c r="C58" s="1"/>
      <c r="D58" s="11">
        <f>D55</f>
        <v>84822.296000000002</v>
      </c>
      <c r="E58" s="11">
        <f t="shared" ref="E58:I58" si="17">E55</f>
        <v>13436.53</v>
      </c>
      <c r="F58" s="11">
        <f t="shared" si="17"/>
        <v>13860.75</v>
      </c>
      <c r="G58" s="11">
        <f t="shared" si="17"/>
        <v>14381.254000000001</v>
      </c>
      <c r="H58" s="11">
        <f t="shared" si="17"/>
        <v>14381.254000000001</v>
      </c>
      <c r="I58" s="11">
        <f t="shared" si="17"/>
        <v>14381.254000000001</v>
      </c>
      <c r="J58" s="11">
        <v>14381.25</v>
      </c>
      <c r="K58" s="12"/>
    </row>
    <row r="59" spans="1:11" ht="25.5" x14ac:dyDescent="0.25">
      <c r="A59" s="67">
        <v>53</v>
      </c>
      <c r="B59" s="1" t="s">
        <v>8</v>
      </c>
      <c r="C59" s="1"/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2"/>
    </row>
    <row r="60" spans="1:11" x14ac:dyDescent="0.25">
      <c r="A60" s="67">
        <v>54</v>
      </c>
      <c r="B60" s="1" t="s">
        <v>9</v>
      </c>
      <c r="C60" s="1"/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2"/>
    </row>
    <row r="61" spans="1:11" ht="76.5" x14ac:dyDescent="0.25">
      <c r="A61" s="67">
        <v>55</v>
      </c>
      <c r="B61" s="1" t="s">
        <v>19</v>
      </c>
      <c r="C61" s="5" t="s">
        <v>26</v>
      </c>
      <c r="D61" s="11">
        <f>E61+F61+G61+H61+I61+J61</f>
        <v>2000</v>
      </c>
      <c r="E61" s="11">
        <v>2000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2" t="s">
        <v>38</v>
      </c>
    </row>
    <row r="62" spans="1:11" x14ac:dyDescent="0.25">
      <c r="A62" s="67">
        <v>56</v>
      </c>
      <c r="B62" s="1" t="s">
        <v>5</v>
      </c>
      <c r="C62" s="1"/>
      <c r="D62" s="11">
        <f t="shared" ref="D62:D66" si="18">E62+F62+G62+H62+I62+J62</f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2"/>
    </row>
    <row r="63" spans="1:11" ht="15" customHeight="1" x14ac:dyDescent="0.25">
      <c r="A63" s="67">
        <v>57</v>
      </c>
      <c r="B63" s="1" t="s">
        <v>6</v>
      </c>
      <c r="C63" s="1"/>
      <c r="D63" s="11">
        <f t="shared" si="1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2"/>
    </row>
    <row r="64" spans="1:11" x14ac:dyDescent="0.25">
      <c r="A64" s="67">
        <v>58</v>
      </c>
      <c r="B64" s="1" t="s">
        <v>7</v>
      </c>
      <c r="C64" s="1"/>
      <c r="D64" s="11">
        <f>D61</f>
        <v>2000</v>
      </c>
      <c r="E64" s="11">
        <f t="shared" ref="E64:J64" si="19">E61</f>
        <v>2000</v>
      </c>
      <c r="F64" s="11">
        <f t="shared" si="19"/>
        <v>0</v>
      </c>
      <c r="G64" s="11">
        <f t="shared" si="19"/>
        <v>0</v>
      </c>
      <c r="H64" s="11">
        <f t="shared" si="19"/>
        <v>0</v>
      </c>
      <c r="I64" s="11">
        <f t="shared" si="19"/>
        <v>0</v>
      </c>
      <c r="J64" s="11">
        <f t="shared" si="19"/>
        <v>0</v>
      </c>
      <c r="K64" s="12"/>
    </row>
    <row r="65" spans="1:11" ht="25.5" x14ac:dyDescent="0.25">
      <c r="A65" s="67">
        <v>59</v>
      </c>
      <c r="B65" s="1" t="s">
        <v>8</v>
      </c>
      <c r="C65" s="1"/>
      <c r="D65" s="11">
        <f t="shared" si="1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2"/>
    </row>
    <row r="66" spans="1:11" x14ac:dyDescent="0.25">
      <c r="A66" s="67">
        <v>60</v>
      </c>
      <c r="B66" s="1" t="s">
        <v>9</v>
      </c>
      <c r="C66" s="1"/>
      <c r="D66" s="11">
        <f t="shared" si="18"/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2"/>
    </row>
    <row r="67" spans="1:11" ht="63.75" x14ac:dyDescent="0.25">
      <c r="A67" s="67">
        <v>61</v>
      </c>
      <c r="B67" s="1" t="s">
        <v>20</v>
      </c>
      <c r="C67" s="5" t="s">
        <v>24</v>
      </c>
      <c r="D67" s="11">
        <f>E67+F67+G67+H67+I67+J67</f>
        <v>13410.255999999999</v>
      </c>
      <c r="E67" s="11">
        <v>2235.04</v>
      </c>
      <c r="F67" s="11">
        <f>E67</f>
        <v>2235.04</v>
      </c>
      <c r="G67" s="11">
        <v>2235.0439999999999</v>
      </c>
      <c r="H67" s="11">
        <f t="shared" ref="H67:J67" si="20">G67</f>
        <v>2235.0439999999999</v>
      </c>
      <c r="I67" s="11">
        <f t="shared" si="20"/>
        <v>2235.0439999999999</v>
      </c>
      <c r="J67" s="11">
        <f t="shared" si="20"/>
        <v>2235.0439999999999</v>
      </c>
      <c r="K67" s="12" t="s">
        <v>35</v>
      </c>
    </row>
    <row r="68" spans="1:11" x14ac:dyDescent="0.25">
      <c r="A68" s="67">
        <v>62</v>
      </c>
      <c r="B68" s="1" t="s">
        <v>5</v>
      </c>
      <c r="C68" s="1"/>
      <c r="D68" s="11">
        <f t="shared" ref="D68:D72" si="21">E68+F68+G68+H68+I68+J68</f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2"/>
    </row>
    <row r="69" spans="1:11" x14ac:dyDescent="0.25">
      <c r="A69" s="67">
        <v>63</v>
      </c>
      <c r="B69" s="1" t="s">
        <v>6</v>
      </c>
      <c r="C69" s="1"/>
      <c r="D69" s="11">
        <f t="shared" si="21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2"/>
    </row>
    <row r="70" spans="1:11" x14ac:dyDescent="0.25">
      <c r="A70" s="67">
        <v>64</v>
      </c>
      <c r="B70" s="1" t="s">
        <v>7</v>
      </c>
      <c r="C70" s="1"/>
      <c r="D70" s="11">
        <f t="shared" si="21"/>
        <v>13410.255999999999</v>
      </c>
      <c r="E70" s="11">
        <f>E67</f>
        <v>2235.04</v>
      </c>
      <c r="F70" s="11">
        <f t="shared" ref="F70:J70" si="22">F67</f>
        <v>2235.04</v>
      </c>
      <c r="G70" s="11">
        <f t="shared" si="22"/>
        <v>2235.0439999999999</v>
      </c>
      <c r="H70" s="11">
        <f t="shared" si="22"/>
        <v>2235.0439999999999</v>
      </c>
      <c r="I70" s="11">
        <f t="shared" si="22"/>
        <v>2235.0439999999999</v>
      </c>
      <c r="J70" s="11">
        <f t="shared" si="22"/>
        <v>2235.0439999999999</v>
      </c>
      <c r="K70" s="12"/>
    </row>
    <row r="71" spans="1:11" ht="25.5" x14ac:dyDescent="0.25">
      <c r="A71" s="67">
        <v>65</v>
      </c>
      <c r="B71" s="1" t="s">
        <v>8</v>
      </c>
      <c r="C71" s="1"/>
      <c r="D71" s="11">
        <f t="shared" si="21"/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2"/>
    </row>
    <row r="72" spans="1:11" x14ac:dyDescent="0.25">
      <c r="A72" s="67">
        <v>66</v>
      </c>
      <c r="B72" s="1" t="s">
        <v>9</v>
      </c>
      <c r="C72" s="1"/>
      <c r="D72" s="11">
        <f t="shared" si="21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2"/>
    </row>
    <row r="73" spans="1:11" ht="51" x14ac:dyDescent="0.25">
      <c r="A73" s="67">
        <v>67</v>
      </c>
      <c r="B73" s="1" t="s">
        <v>60</v>
      </c>
      <c r="C73" s="5"/>
      <c r="D73" s="11">
        <f>E73+F73+G73+H73+I73+J73</f>
        <v>783.77021000000002</v>
      </c>
      <c r="E73" s="11">
        <f t="shared" ref="E73:J73" si="23">E79+E85</f>
        <v>283.77021000000002</v>
      </c>
      <c r="F73" s="11">
        <f t="shared" si="23"/>
        <v>500</v>
      </c>
      <c r="G73" s="11">
        <v>0</v>
      </c>
      <c r="H73" s="11">
        <f t="shared" si="23"/>
        <v>0</v>
      </c>
      <c r="I73" s="11">
        <f t="shared" si="23"/>
        <v>0</v>
      </c>
      <c r="J73" s="11">
        <f t="shared" si="23"/>
        <v>0</v>
      </c>
      <c r="K73" s="12"/>
    </row>
    <row r="74" spans="1:11" x14ac:dyDescent="0.25">
      <c r="A74" s="67">
        <v>68</v>
      </c>
      <c r="B74" s="1" t="s">
        <v>5</v>
      </c>
      <c r="C74" s="1"/>
      <c r="D74" s="11">
        <f t="shared" ref="D74:D81" si="24">E74+F74+G74+H74+I74+J74</f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2"/>
    </row>
    <row r="75" spans="1:11" x14ac:dyDescent="0.25">
      <c r="A75" s="67">
        <v>69</v>
      </c>
      <c r="B75" s="1" t="s">
        <v>6</v>
      </c>
      <c r="C75" s="1"/>
      <c r="D75" s="11">
        <f t="shared" si="24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2"/>
    </row>
    <row r="76" spans="1:11" x14ac:dyDescent="0.25">
      <c r="A76" s="67">
        <v>70</v>
      </c>
      <c r="B76" s="1" t="s">
        <v>7</v>
      </c>
      <c r="C76" s="1"/>
      <c r="D76" s="11">
        <f>E76+F76+G76+H76+I76+J76</f>
        <v>783.77021000000002</v>
      </c>
      <c r="E76" s="11">
        <f>E82+E88</f>
        <v>283.77021000000002</v>
      </c>
      <c r="F76" s="11">
        <f t="shared" ref="F76:J76" si="25">F82+F88</f>
        <v>500</v>
      </c>
      <c r="G76" s="11">
        <f t="shared" si="25"/>
        <v>0</v>
      </c>
      <c r="H76" s="11">
        <f t="shared" si="25"/>
        <v>0</v>
      </c>
      <c r="I76" s="11">
        <f t="shared" si="25"/>
        <v>0</v>
      </c>
      <c r="J76" s="11">
        <f t="shared" si="25"/>
        <v>0</v>
      </c>
      <c r="K76" s="12"/>
    </row>
    <row r="77" spans="1:11" ht="25.5" x14ac:dyDescent="0.25">
      <c r="A77" s="67">
        <v>71</v>
      </c>
      <c r="B77" s="1" t="s">
        <v>8</v>
      </c>
      <c r="C77" s="1"/>
      <c r="D77" s="11">
        <f t="shared" si="24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2"/>
    </row>
    <row r="78" spans="1:11" x14ac:dyDescent="0.25">
      <c r="A78" s="67">
        <v>72</v>
      </c>
      <c r="B78" s="1" t="s">
        <v>9</v>
      </c>
      <c r="C78" s="1"/>
      <c r="D78" s="11">
        <f t="shared" si="24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2"/>
    </row>
    <row r="79" spans="1:11" ht="96" x14ac:dyDescent="0.25">
      <c r="A79" s="67">
        <v>73</v>
      </c>
      <c r="B79" s="49" t="s">
        <v>27</v>
      </c>
      <c r="C79" s="5" t="s">
        <v>26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2" t="s">
        <v>39</v>
      </c>
    </row>
    <row r="80" spans="1:11" x14ac:dyDescent="0.25">
      <c r="A80" s="67">
        <v>74</v>
      </c>
      <c r="B80" s="50" t="s">
        <v>5</v>
      </c>
      <c r="C80" s="1"/>
      <c r="D80" s="11">
        <f t="shared" ref="D80" si="26">E80+F80+G80+H80+I80+J80</f>
        <v>0</v>
      </c>
      <c r="E80" s="11">
        <f t="shared" ref="E80:E81" si="27">F80+G80+H80+I80+J80+K80</f>
        <v>0</v>
      </c>
      <c r="F80" s="11">
        <f t="shared" ref="F80:F81" si="28">G80+H80+I80+J80+K80+L80</f>
        <v>0</v>
      </c>
      <c r="G80" s="11">
        <f t="shared" ref="G80:G81" si="29">H80+I80+J80+K80+L80+M80</f>
        <v>0</v>
      </c>
      <c r="H80" s="11">
        <f t="shared" ref="H80:H81" si="30">I80+J80+K80+L80+M80+N80</f>
        <v>0</v>
      </c>
      <c r="I80" s="11">
        <f t="shared" ref="I80:I81" si="31">J80+K80+L80+M80+N80+O80</f>
        <v>0</v>
      </c>
      <c r="J80" s="11">
        <f t="shared" ref="J80:J81" si="32">K80+L80+M80+N80+O80+P80</f>
        <v>0</v>
      </c>
      <c r="K80" s="12"/>
    </row>
    <row r="81" spans="1:11" ht="16.5" customHeight="1" x14ac:dyDescent="0.25">
      <c r="A81" s="67">
        <v>75</v>
      </c>
      <c r="B81" s="50" t="s">
        <v>6</v>
      </c>
      <c r="C81" s="1"/>
      <c r="D81" s="11">
        <f t="shared" si="24"/>
        <v>0</v>
      </c>
      <c r="E81" s="11">
        <f t="shared" si="27"/>
        <v>0</v>
      </c>
      <c r="F81" s="11">
        <f t="shared" si="28"/>
        <v>0</v>
      </c>
      <c r="G81" s="11">
        <f t="shared" si="29"/>
        <v>0</v>
      </c>
      <c r="H81" s="11">
        <f t="shared" si="30"/>
        <v>0</v>
      </c>
      <c r="I81" s="11">
        <f t="shared" si="31"/>
        <v>0</v>
      </c>
      <c r="J81" s="11">
        <f t="shared" si="32"/>
        <v>0</v>
      </c>
      <c r="K81" s="12"/>
    </row>
    <row r="82" spans="1:11" x14ac:dyDescent="0.25">
      <c r="A82" s="67">
        <v>76</v>
      </c>
      <c r="B82" s="50" t="s">
        <v>7</v>
      </c>
      <c r="C82" s="1"/>
      <c r="D82" s="11">
        <f>D79</f>
        <v>0</v>
      </c>
      <c r="E82" s="11">
        <f t="shared" ref="E82:J82" si="33">E79</f>
        <v>0</v>
      </c>
      <c r="F82" s="11">
        <f t="shared" si="33"/>
        <v>0</v>
      </c>
      <c r="G82" s="11">
        <f t="shared" si="33"/>
        <v>0</v>
      </c>
      <c r="H82" s="11">
        <f t="shared" si="33"/>
        <v>0</v>
      </c>
      <c r="I82" s="11">
        <f t="shared" si="33"/>
        <v>0</v>
      </c>
      <c r="J82" s="11">
        <f t="shared" si="33"/>
        <v>0</v>
      </c>
      <c r="K82" s="12"/>
    </row>
    <row r="83" spans="1:11" ht="25.5" x14ac:dyDescent="0.25">
      <c r="A83" s="67">
        <v>77</v>
      </c>
      <c r="B83" s="50" t="s">
        <v>8</v>
      </c>
      <c r="C83" s="1"/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2"/>
    </row>
    <row r="84" spans="1:11" x14ac:dyDescent="0.25">
      <c r="A84" s="67">
        <v>78</v>
      </c>
      <c r="B84" s="50" t="s">
        <v>9</v>
      </c>
      <c r="C84" s="1"/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2"/>
    </row>
    <row r="85" spans="1:11" ht="48" x14ac:dyDescent="0.25">
      <c r="A85" s="67">
        <v>79</v>
      </c>
      <c r="B85" s="49" t="s">
        <v>43</v>
      </c>
      <c r="C85" s="5" t="s">
        <v>26</v>
      </c>
      <c r="D85" s="11">
        <f>E85+F85+G85+H85+I85+J85</f>
        <v>783.77021000000002</v>
      </c>
      <c r="E85" s="11">
        <v>283.77021000000002</v>
      </c>
      <c r="F85" s="11">
        <v>500</v>
      </c>
      <c r="G85" s="11">
        <v>0</v>
      </c>
      <c r="H85" s="11">
        <v>0</v>
      </c>
      <c r="I85" s="11">
        <v>0</v>
      </c>
      <c r="J85" s="11">
        <v>0</v>
      </c>
      <c r="K85" s="12" t="s">
        <v>39</v>
      </c>
    </row>
    <row r="86" spans="1:11" x14ac:dyDescent="0.25">
      <c r="A86" s="67">
        <v>80</v>
      </c>
      <c r="B86" s="1" t="s">
        <v>5</v>
      </c>
      <c r="C86" s="1"/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2"/>
    </row>
    <row r="87" spans="1:11" x14ac:dyDescent="0.25">
      <c r="A87" s="67">
        <v>81</v>
      </c>
      <c r="B87" s="1" t="s">
        <v>6</v>
      </c>
      <c r="C87" s="1"/>
      <c r="D87" s="11">
        <v>0</v>
      </c>
      <c r="E87" s="11"/>
      <c r="F87" s="11"/>
      <c r="G87" s="11"/>
      <c r="H87" s="11"/>
      <c r="I87" s="11"/>
      <c r="J87" s="11"/>
      <c r="K87" s="12"/>
    </row>
    <row r="88" spans="1:11" x14ac:dyDescent="0.25">
      <c r="A88" s="67">
        <v>82</v>
      </c>
      <c r="B88" s="1" t="s">
        <v>7</v>
      </c>
      <c r="C88" s="1"/>
      <c r="D88" s="11">
        <f>D85</f>
        <v>783.77021000000002</v>
      </c>
      <c r="E88" s="11">
        <f t="shared" ref="E88:J88" si="34">E85</f>
        <v>283.77021000000002</v>
      </c>
      <c r="F88" s="11">
        <f t="shared" si="34"/>
        <v>500</v>
      </c>
      <c r="G88" s="11">
        <f t="shared" si="34"/>
        <v>0</v>
      </c>
      <c r="H88" s="11">
        <f t="shared" si="34"/>
        <v>0</v>
      </c>
      <c r="I88" s="11">
        <f t="shared" si="34"/>
        <v>0</v>
      </c>
      <c r="J88" s="11">
        <f t="shared" si="34"/>
        <v>0</v>
      </c>
      <c r="K88" s="12"/>
    </row>
    <row r="89" spans="1:11" ht="25.5" x14ac:dyDescent="0.25">
      <c r="A89" s="67">
        <v>83</v>
      </c>
      <c r="B89" s="1" t="s">
        <v>8</v>
      </c>
      <c r="C89" s="1"/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2"/>
    </row>
    <row r="90" spans="1:11" x14ac:dyDescent="0.25">
      <c r="A90" s="67">
        <v>84</v>
      </c>
      <c r="B90" s="1" t="s">
        <v>9</v>
      </c>
      <c r="C90" s="1"/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2"/>
    </row>
    <row r="91" spans="1:11" ht="63.75" x14ac:dyDescent="0.25">
      <c r="A91" s="67">
        <v>85</v>
      </c>
      <c r="B91" s="1" t="s">
        <v>44</v>
      </c>
      <c r="C91" s="5"/>
      <c r="D91" s="11">
        <f>E91+F91+G91+H91+I91+J91</f>
        <v>317118.40000000002</v>
      </c>
      <c r="E91" s="11">
        <f t="shared" ref="E91:J91" si="35">E97+E103</f>
        <v>173758.52</v>
      </c>
      <c r="F91" s="11">
        <f t="shared" si="35"/>
        <v>91182.144</v>
      </c>
      <c r="G91" s="11">
        <f t="shared" si="35"/>
        <v>12669.433999999999</v>
      </c>
      <c r="H91" s="11">
        <f t="shared" si="35"/>
        <v>13169.433999999999</v>
      </c>
      <c r="I91" s="11">
        <f t="shared" si="35"/>
        <v>13169.433999999999</v>
      </c>
      <c r="J91" s="11">
        <f t="shared" si="35"/>
        <v>13169.433999999999</v>
      </c>
      <c r="K91" s="12"/>
    </row>
    <row r="92" spans="1:11" x14ac:dyDescent="0.25">
      <c r="A92" s="67">
        <v>86</v>
      </c>
      <c r="B92" s="1" t="s">
        <v>5</v>
      </c>
      <c r="C92" s="1"/>
      <c r="D92" s="11">
        <f t="shared" ref="D92:D96" si="36">SUM(E92:J92)</f>
        <v>0</v>
      </c>
      <c r="E92" s="53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2"/>
    </row>
    <row r="93" spans="1:11" x14ac:dyDescent="0.25">
      <c r="A93" s="67">
        <v>87</v>
      </c>
      <c r="B93" s="1" t="s">
        <v>6</v>
      </c>
      <c r="C93" s="1"/>
      <c r="D93" s="11">
        <f t="shared" si="36"/>
        <v>52020</v>
      </c>
      <c r="E93" s="11">
        <f>E99+E105</f>
        <v>52020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2"/>
    </row>
    <row r="94" spans="1:11" x14ac:dyDescent="0.25">
      <c r="A94" s="67">
        <v>88</v>
      </c>
      <c r="B94" s="1" t="s">
        <v>7</v>
      </c>
      <c r="C94" s="1"/>
      <c r="D94" s="11">
        <f>E94+F94+G94+H94+I94+J94</f>
        <v>265098.40000000002</v>
      </c>
      <c r="E94" s="11">
        <f>E100+E106</f>
        <v>121738.51999999999</v>
      </c>
      <c r="F94" s="11">
        <f t="shared" ref="F94:J94" si="37">F97+F106</f>
        <v>91182.144</v>
      </c>
      <c r="G94" s="11">
        <f t="shared" si="37"/>
        <v>12669.433999999999</v>
      </c>
      <c r="H94" s="11">
        <f t="shared" si="37"/>
        <v>13169.433999999999</v>
      </c>
      <c r="I94" s="11">
        <f t="shared" si="37"/>
        <v>13169.433999999999</v>
      </c>
      <c r="J94" s="11">
        <f t="shared" si="37"/>
        <v>13169.433999999999</v>
      </c>
      <c r="K94" s="12"/>
    </row>
    <row r="95" spans="1:11" ht="25.5" x14ac:dyDescent="0.25">
      <c r="A95" s="67">
        <v>89</v>
      </c>
      <c r="B95" s="1" t="s">
        <v>8</v>
      </c>
      <c r="C95" s="1"/>
      <c r="D95" s="11">
        <f>E95+F95+G95+H95+I95+J95</f>
        <v>49332.07</v>
      </c>
      <c r="E95" s="11">
        <f>E107</f>
        <v>49332.07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2"/>
    </row>
    <row r="96" spans="1:11" x14ac:dyDescent="0.25">
      <c r="A96" s="67">
        <v>90</v>
      </c>
      <c r="B96" s="1" t="s">
        <v>9</v>
      </c>
      <c r="C96" s="1"/>
      <c r="D96" s="11">
        <f t="shared" si="36"/>
        <v>0</v>
      </c>
      <c r="E96" s="53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2"/>
    </row>
    <row r="97" spans="1:11" ht="25.5" x14ac:dyDescent="0.25">
      <c r="A97" s="67">
        <v>91</v>
      </c>
      <c r="B97" s="1" t="s">
        <v>28</v>
      </c>
      <c r="C97" s="5" t="s">
        <v>26</v>
      </c>
      <c r="D97" s="11">
        <f>E97+F97+G97+H97+I97+J97</f>
        <v>85573.48</v>
      </c>
      <c r="E97" s="11">
        <v>22713.599999999999</v>
      </c>
      <c r="F97" s="11">
        <v>12182.144</v>
      </c>
      <c r="G97" s="11">
        <v>12669.433999999999</v>
      </c>
      <c r="H97" s="11">
        <f>G97</f>
        <v>12669.433999999999</v>
      </c>
      <c r="I97" s="11">
        <f>H97</f>
        <v>12669.433999999999</v>
      </c>
      <c r="J97" s="11">
        <f>I97</f>
        <v>12669.433999999999</v>
      </c>
      <c r="K97" s="12" t="s">
        <v>40</v>
      </c>
    </row>
    <row r="98" spans="1:11" x14ac:dyDescent="0.25">
      <c r="A98" s="67">
        <v>92</v>
      </c>
      <c r="B98" s="1" t="s">
        <v>5</v>
      </c>
      <c r="C98" s="1"/>
      <c r="D98" s="11">
        <f t="shared" ref="D98:D99" si="38">SUM(E98:J98)</f>
        <v>0</v>
      </c>
      <c r="E98" s="11">
        <f t="shared" ref="E98:E99" si="39">SUM(F98:K98)</f>
        <v>0</v>
      </c>
      <c r="F98" s="11">
        <f t="shared" ref="F98:F99" si="40">SUM(G98:L98)</f>
        <v>0</v>
      </c>
      <c r="G98" s="11">
        <f t="shared" ref="G98:G99" si="41">SUM(H98:M98)</f>
        <v>0</v>
      </c>
      <c r="H98" s="11">
        <f t="shared" ref="H98:H99" si="42">SUM(I98:N98)</f>
        <v>0</v>
      </c>
      <c r="I98" s="11">
        <f t="shared" ref="I98:I99" si="43">SUM(J98:O98)</f>
        <v>0</v>
      </c>
      <c r="J98" s="11">
        <f t="shared" ref="J98:J99" si="44">SUM(K98:P98)</f>
        <v>0</v>
      </c>
      <c r="K98" s="12"/>
    </row>
    <row r="99" spans="1:11" ht="20.25" customHeight="1" x14ac:dyDescent="0.25">
      <c r="A99" s="67">
        <v>93</v>
      </c>
      <c r="B99" s="1" t="s">
        <v>6</v>
      </c>
      <c r="C99" s="1"/>
      <c r="D99" s="11">
        <f t="shared" si="38"/>
        <v>0</v>
      </c>
      <c r="E99" s="11">
        <f t="shared" si="39"/>
        <v>0</v>
      </c>
      <c r="F99" s="11">
        <f t="shared" si="40"/>
        <v>0</v>
      </c>
      <c r="G99" s="11">
        <f t="shared" si="41"/>
        <v>0</v>
      </c>
      <c r="H99" s="11">
        <f t="shared" si="42"/>
        <v>0</v>
      </c>
      <c r="I99" s="11">
        <f t="shared" si="43"/>
        <v>0</v>
      </c>
      <c r="J99" s="11">
        <f t="shared" si="44"/>
        <v>0</v>
      </c>
      <c r="K99" s="12"/>
    </row>
    <row r="100" spans="1:11" x14ac:dyDescent="0.25">
      <c r="A100" s="67">
        <v>94</v>
      </c>
      <c r="B100" s="1" t="s">
        <v>7</v>
      </c>
      <c r="C100" s="1"/>
      <c r="D100" s="11">
        <f>D97</f>
        <v>85573.48</v>
      </c>
      <c r="E100" s="11">
        <f>E97</f>
        <v>22713.599999999999</v>
      </c>
      <c r="F100" s="11">
        <f t="shared" ref="F100:J100" si="45">F97</f>
        <v>12182.144</v>
      </c>
      <c r="G100" s="11">
        <f t="shared" si="45"/>
        <v>12669.433999999999</v>
      </c>
      <c r="H100" s="11">
        <f t="shared" si="45"/>
        <v>12669.433999999999</v>
      </c>
      <c r="I100" s="11">
        <f t="shared" si="45"/>
        <v>12669.433999999999</v>
      </c>
      <c r="J100" s="11">
        <f t="shared" si="45"/>
        <v>12669.433999999999</v>
      </c>
      <c r="K100" s="12"/>
    </row>
    <row r="101" spans="1:11" ht="25.5" x14ac:dyDescent="0.25">
      <c r="A101" s="67">
        <v>95</v>
      </c>
      <c r="B101" s="1" t="s">
        <v>8</v>
      </c>
      <c r="C101" s="1"/>
      <c r="D101" s="11">
        <f t="shared" ref="D101:D102" si="46">SUM(E101:J101)</f>
        <v>0</v>
      </c>
      <c r="E101" s="11">
        <f t="shared" ref="E101:E102" si="47">SUM(F101:K101)</f>
        <v>0</v>
      </c>
      <c r="F101" s="11">
        <f t="shared" ref="F101:F102" si="48">SUM(G101:L101)</f>
        <v>0</v>
      </c>
      <c r="G101" s="11">
        <f t="shared" ref="G101:G102" si="49">SUM(H101:M101)</f>
        <v>0</v>
      </c>
      <c r="H101" s="11">
        <f t="shared" ref="H101:H102" si="50">SUM(I101:N101)</f>
        <v>0</v>
      </c>
      <c r="I101" s="11">
        <f t="shared" ref="I101:I102" si="51">SUM(J101:O101)</f>
        <v>0</v>
      </c>
      <c r="J101" s="11">
        <f t="shared" ref="J101:J102" si="52">SUM(K101:P101)</f>
        <v>0</v>
      </c>
      <c r="K101" s="12"/>
    </row>
    <row r="102" spans="1:11" x14ac:dyDescent="0.25">
      <c r="A102" s="67">
        <v>96</v>
      </c>
      <c r="B102" s="1" t="s">
        <v>9</v>
      </c>
      <c r="C102" s="1"/>
      <c r="D102" s="11">
        <f t="shared" si="46"/>
        <v>0</v>
      </c>
      <c r="E102" s="11">
        <f t="shared" si="47"/>
        <v>0</v>
      </c>
      <c r="F102" s="11">
        <f t="shared" si="48"/>
        <v>0</v>
      </c>
      <c r="G102" s="11">
        <f t="shared" si="49"/>
        <v>0</v>
      </c>
      <c r="H102" s="11">
        <f t="shared" si="50"/>
        <v>0</v>
      </c>
      <c r="I102" s="11">
        <f t="shared" si="51"/>
        <v>0</v>
      </c>
      <c r="J102" s="11">
        <f t="shared" si="52"/>
        <v>0</v>
      </c>
      <c r="K102" s="12"/>
    </row>
    <row r="103" spans="1:11" ht="89.25" x14ac:dyDescent="0.25">
      <c r="A103" s="67">
        <v>97</v>
      </c>
      <c r="B103" s="1" t="s">
        <v>29</v>
      </c>
      <c r="C103" s="5" t="s">
        <v>14</v>
      </c>
      <c r="D103" s="11">
        <f>E103+F103+G103+H103+I103+J103</f>
        <v>231544.91999999998</v>
      </c>
      <c r="E103" s="11">
        <f>E104+E105+E106</f>
        <v>151044.91999999998</v>
      </c>
      <c r="F103" s="11">
        <f>F106</f>
        <v>79000</v>
      </c>
      <c r="G103" s="11">
        <v>0</v>
      </c>
      <c r="H103" s="11">
        <v>500</v>
      </c>
      <c r="I103" s="11">
        <v>500</v>
      </c>
      <c r="J103" s="11">
        <v>500</v>
      </c>
      <c r="K103" s="12" t="s">
        <v>41</v>
      </c>
    </row>
    <row r="104" spans="1:11" x14ac:dyDescent="0.25">
      <c r="A104" s="68">
        <v>98</v>
      </c>
      <c r="B104" s="1" t="s">
        <v>5</v>
      </c>
      <c r="C104" s="1"/>
      <c r="D104" s="11">
        <f t="shared" ref="D104:D105" si="53">SUM(E104:J104)</f>
        <v>0</v>
      </c>
      <c r="E104" s="11">
        <f t="shared" ref="E104" si="54">SUM(F104:K104)</f>
        <v>0</v>
      </c>
      <c r="F104" s="11">
        <f t="shared" ref="F104:F105" si="55">SUM(G104:L104)</f>
        <v>0</v>
      </c>
      <c r="G104" s="11">
        <f t="shared" ref="G104:G105" si="56">SUM(H104:M104)</f>
        <v>0</v>
      </c>
      <c r="H104" s="11">
        <f t="shared" ref="H104:H105" si="57">SUM(I104:N104)</f>
        <v>0</v>
      </c>
      <c r="I104" s="11">
        <f t="shared" ref="I104:I105" si="58">SUM(J104:O104)</f>
        <v>0</v>
      </c>
      <c r="J104" s="11">
        <f t="shared" ref="J104:J105" si="59">SUM(K104:P104)</f>
        <v>0</v>
      </c>
      <c r="K104" s="12"/>
    </row>
    <row r="105" spans="1:11" ht="15.75" customHeight="1" x14ac:dyDescent="0.25">
      <c r="A105" s="68">
        <v>99</v>
      </c>
      <c r="B105" s="1" t="s">
        <v>6</v>
      </c>
      <c r="C105" s="1"/>
      <c r="D105" s="11">
        <f t="shared" si="53"/>
        <v>52020</v>
      </c>
      <c r="E105" s="11">
        <v>52020</v>
      </c>
      <c r="F105" s="11">
        <f t="shared" si="55"/>
        <v>0</v>
      </c>
      <c r="G105" s="11">
        <f t="shared" si="56"/>
        <v>0</v>
      </c>
      <c r="H105" s="11">
        <f t="shared" si="57"/>
        <v>0</v>
      </c>
      <c r="I105" s="11">
        <f t="shared" si="58"/>
        <v>0</v>
      </c>
      <c r="J105" s="11">
        <f t="shared" si="59"/>
        <v>0</v>
      </c>
      <c r="K105" s="12"/>
    </row>
    <row r="106" spans="1:11" x14ac:dyDescent="0.25">
      <c r="A106" s="68">
        <v>100</v>
      </c>
      <c r="B106" s="1" t="s">
        <v>7</v>
      </c>
      <c r="C106" s="1"/>
      <c r="D106" s="11">
        <f>E106+F106+G106+H106+I106+J106</f>
        <v>179524.91999999998</v>
      </c>
      <c r="E106" s="11">
        <v>99024.92</v>
      </c>
      <c r="F106" s="11">
        <v>79000</v>
      </c>
      <c r="G106" s="11">
        <f t="shared" ref="G106:J106" si="60">G103</f>
        <v>0</v>
      </c>
      <c r="H106" s="11">
        <f t="shared" si="60"/>
        <v>500</v>
      </c>
      <c r="I106" s="11">
        <f t="shared" si="60"/>
        <v>500</v>
      </c>
      <c r="J106" s="11">
        <f t="shared" si="60"/>
        <v>500</v>
      </c>
      <c r="K106" s="12"/>
    </row>
    <row r="107" spans="1:11" ht="25.5" x14ac:dyDescent="0.25">
      <c r="A107" s="68">
        <v>101</v>
      </c>
      <c r="B107" s="1" t="s">
        <v>8</v>
      </c>
      <c r="C107" s="1"/>
      <c r="D107" s="11">
        <f t="shared" ref="D107:D108" si="61">SUM(E107:J107)</f>
        <v>49332.07</v>
      </c>
      <c r="E107" s="11">
        <v>49332.07</v>
      </c>
      <c r="F107" s="11">
        <f t="shared" ref="F107" si="62">SUM(G107:L107)</f>
        <v>0</v>
      </c>
      <c r="G107" s="11">
        <f t="shared" ref="G107" si="63">SUM(H107:M107)</f>
        <v>0</v>
      </c>
      <c r="H107" s="11">
        <f t="shared" ref="H107" si="64">SUM(I107:N107)</f>
        <v>0</v>
      </c>
      <c r="I107" s="11">
        <f t="shared" ref="I107" si="65">SUM(J107:O107)</f>
        <v>0</v>
      </c>
      <c r="J107" s="11">
        <f t="shared" ref="J107" si="66">SUM(K107:P107)</f>
        <v>0</v>
      </c>
      <c r="K107" s="12"/>
    </row>
    <row r="108" spans="1:11" x14ac:dyDescent="0.25">
      <c r="A108" s="68">
        <v>102</v>
      </c>
      <c r="B108" s="1" t="s">
        <v>9</v>
      </c>
      <c r="C108" s="1"/>
      <c r="D108" s="11">
        <f t="shared" si="61"/>
        <v>0</v>
      </c>
      <c r="E108" s="53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2"/>
    </row>
    <row r="109" spans="1:11" x14ac:dyDescent="0.25">
      <c r="A109" s="51"/>
      <c r="B109" s="22"/>
      <c r="C109" s="23"/>
      <c r="D109" s="24"/>
      <c r="E109" s="24"/>
      <c r="F109" s="24"/>
      <c r="G109" s="24"/>
      <c r="H109" s="24"/>
      <c r="I109" s="24"/>
      <c r="J109" s="24"/>
      <c r="K109" s="21"/>
    </row>
    <row r="110" spans="1:11" x14ac:dyDescent="0.25">
      <c r="A110" s="28"/>
      <c r="B110" s="22"/>
      <c r="C110" s="22"/>
      <c r="D110" s="24"/>
      <c r="E110" s="54"/>
      <c r="F110" s="24"/>
      <c r="G110" s="24"/>
      <c r="H110" s="24"/>
      <c r="I110" s="24"/>
      <c r="J110" s="24"/>
      <c r="K110" s="18"/>
    </row>
    <row r="111" spans="1:11" x14ac:dyDescent="0.25">
      <c r="A111" s="28"/>
      <c r="B111" s="22"/>
      <c r="C111" s="22"/>
      <c r="D111" s="24"/>
      <c r="E111" s="54"/>
      <c r="F111" s="24"/>
      <c r="G111" s="24"/>
      <c r="H111" s="24"/>
      <c r="I111" s="24"/>
      <c r="J111" s="24"/>
      <c r="K111" s="30"/>
    </row>
    <row r="112" spans="1:11" x14ac:dyDescent="0.25">
      <c r="A112" s="28"/>
      <c r="B112" s="22"/>
      <c r="C112" s="22"/>
      <c r="D112" s="24"/>
      <c r="E112" s="24"/>
      <c r="F112" s="24"/>
      <c r="G112" s="24"/>
      <c r="H112" s="24"/>
      <c r="I112" s="24"/>
      <c r="J112" s="24"/>
      <c r="K112" s="30"/>
    </row>
    <row r="113" spans="1:11" x14ac:dyDescent="0.25">
      <c r="A113" s="28"/>
      <c r="B113" s="22"/>
      <c r="C113" s="22"/>
      <c r="D113" s="24"/>
      <c r="E113" s="54"/>
      <c r="F113" s="24"/>
      <c r="G113" s="24"/>
      <c r="H113" s="24"/>
      <c r="I113" s="24"/>
      <c r="J113" s="24"/>
      <c r="K113" s="30"/>
    </row>
    <row r="114" spans="1:11" x14ac:dyDescent="0.25">
      <c r="A114" s="28"/>
      <c r="B114" s="22"/>
      <c r="C114" s="22"/>
      <c r="D114" s="24"/>
      <c r="E114" s="54"/>
      <c r="F114" s="24"/>
      <c r="G114" s="24"/>
      <c r="H114" s="24"/>
      <c r="I114" s="24"/>
      <c r="J114" s="24"/>
      <c r="K114" s="30"/>
    </row>
    <row r="115" spans="1:11" x14ac:dyDescent="0.25">
      <c r="A115" s="26"/>
      <c r="B115" s="16"/>
      <c r="C115" s="16"/>
      <c r="D115" s="17"/>
      <c r="E115" s="55"/>
      <c r="F115" s="17"/>
      <c r="G115" s="24"/>
      <c r="H115" s="17"/>
      <c r="I115" s="17"/>
      <c r="J115" s="17"/>
      <c r="K115" s="31"/>
    </row>
    <row r="116" spans="1:11" x14ac:dyDescent="0.25">
      <c r="A116" s="26"/>
      <c r="B116" s="22"/>
      <c r="C116" s="22"/>
      <c r="D116" s="24"/>
      <c r="E116" s="29"/>
      <c r="F116" s="24"/>
      <c r="G116" s="29"/>
      <c r="H116" s="24"/>
      <c r="I116" s="24"/>
      <c r="J116" s="24"/>
      <c r="K116" s="31"/>
    </row>
    <row r="117" spans="1:11" ht="68.25" customHeight="1" x14ac:dyDescent="0.25">
      <c r="A117" s="28"/>
      <c r="B117" s="22"/>
      <c r="C117" s="22"/>
      <c r="D117" s="24"/>
      <c r="E117" s="54"/>
      <c r="F117" s="24"/>
      <c r="G117" s="24"/>
      <c r="H117" s="24"/>
      <c r="I117" s="24"/>
      <c r="J117" s="24"/>
      <c r="K117" s="21"/>
    </row>
    <row r="118" spans="1:11" ht="29.25" customHeight="1" x14ac:dyDescent="0.25">
      <c r="A118" s="28"/>
      <c r="B118" s="22"/>
      <c r="C118" s="22"/>
      <c r="D118" s="24"/>
      <c r="E118" s="54"/>
      <c r="F118" s="24"/>
      <c r="G118" s="24"/>
      <c r="H118" s="24"/>
      <c r="I118" s="24"/>
      <c r="J118" s="24"/>
      <c r="K118" s="21"/>
    </row>
    <row r="119" spans="1:11" x14ac:dyDescent="0.25">
      <c r="A119" s="28"/>
      <c r="B119" s="22"/>
      <c r="C119" s="22"/>
      <c r="D119" s="24"/>
      <c r="E119" s="29"/>
      <c r="F119" s="24"/>
      <c r="G119" s="29"/>
      <c r="H119" s="24"/>
      <c r="I119" s="24"/>
      <c r="J119" s="24"/>
      <c r="K119" s="21"/>
    </row>
    <row r="120" spans="1:11" x14ac:dyDescent="0.25">
      <c r="A120" s="28"/>
      <c r="B120" s="22"/>
      <c r="C120" s="22"/>
      <c r="D120" s="24"/>
      <c r="E120" s="54"/>
      <c r="F120" s="24"/>
      <c r="G120" s="24"/>
      <c r="H120" s="24"/>
      <c r="I120" s="24"/>
      <c r="J120" s="24"/>
      <c r="K120" s="21"/>
    </row>
    <row r="121" spans="1:11" x14ac:dyDescent="0.25">
      <c r="A121" s="28"/>
      <c r="B121" s="22"/>
      <c r="C121" s="22"/>
      <c r="D121" s="24"/>
      <c r="E121" s="54"/>
      <c r="F121" s="24"/>
      <c r="G121" s="24"/>
      <c r="H121" s="24"/>
      <c r="I121" s="24"/>
      <c r="J121" s="24"/>
      <c r="K121" s="21"/>
    </row>
    <row r="122" spans="1:11" x14ac:dyDescent="0.25">
      <c r="A122" s="28"/>
      <c r="B122" s="22"/>
      <c r="C122" s="23"/>
      <c r="D122" s="24"/>
      <c r="E122" s="24"/>
      <c r="F122" s="24"/>
      <c r="G122" s="24"/>
      <c r="H122" s="24"/>
      <c r="I122" s="24"/>
      <c r="J122" s="24"/>
      <c r="K122" s="21"/>
    </row>
    <row r="123" spans="1:11" ht="9.75" customHeight="1" x14ac:dyDescent="0.25">
      <c r="A123" s="28"/>
      <c r="B123" s="22"/>
      <c r="C123" s="22"/>
      <c r="D123" s="24"/>
      <c r="E123" s="54"/>
      <c r="F123" s="24"/>
      <c r="G123" s="24"/>
      <c r="H123" s="24"/>
      <c r="I123" s="24"/>
      <c r="J123" s="24"/>
      <c r="K123" s="18"/>
    </row>
    <row r="124" spans="1:11" ht="29.25" hidden="1" customHeight="1" x14ac:dyDescent="0.25">
      <c r="B124" s="2" t="s">
        <v>45</v>
      </c>
      <c r="D124" s="2"/>
      <c r="G124" s="56"/>
      <c r="H124" s="56"/>
      <c r="K124" s="57"/>
    </row>
    <row r="125" spans="1:11" ht="18" customHeight="1" x14ac:dyDescent="0.25">
      <c r="B125" s="58"/>
      <c r="C125" s="59" t="s">
        <v>46</v>
      </c>
      <c r="D125" s="59"/>
      <c r="E125" s="59"/>
      <c r="F125" s="59"/>
      <c r="G125" s="59"/>
      <c r="H125" s="59"/>
      <c r="K125" s="57"/>
    </row>
    <row r="126" spans="1:11" ht="18" customHeight="1" x14ac:dyDescent="0.25">
      <c r="B126" s="112" t="s">
        <v>61</v>
      </c>
      <c r="C126" s="112"/>
      <c r="D126" s="112"/>
      <c r="E126" s="112"/>
      <c r="F126" s="112"/>
      <c r="G126" s="112"/>
      <c r="H126" s="112"/>
      <c r="I126" s="112"/>
      <c r="J126" s="112"/>
      <c r="K126" s="112"/>
    </row>
    <row r="127" spans="1:11" ht="18" x14ac:dyDescent="0.25">
      <c r="B127" s="58"/>
      <c r="C127" s="113" t="s">
        <v>53</v>
      </c>
      <c r="D127" s="113"/>
      <c r="E127" s="113"/>
      <c r="F127" s="113"/>
      <c r="G127" s="113"/>
      <c r="H127" s="60"/>
      <c r="K127" s="57"/>
    </row>
    <row r="128" spans="1:11" ht="18.75" thickBot="1" x14ac:dyDescent="0.3">
      <c r="B128" s="61"/>
      <c r="C128" s="58"/>
      <c r="D128" s="62"/>
      <c r="E128" s="62"/>
      <c r="F128" s="63"/>
      <c r="G128" s="64"/>
      <c r="H128" s="64"/>
      <c r="K128" s="57"/>
    </row>
    <row r="129" spans="1:11" ht="15" customHeight="1" x14ac:dyDescent="0.25">
      <c r="A129" s="71" t="s">
        <v>47</v>
      </c>
      <c r="B129" s="73" t="s">
        <v>48</v>
      </c>
      <c r="C129" s="74"/>
      <c r="D129" s="74"/>
      <c r="E129" s="75"/>
      <c r="F129" s="79" t="s">
        <v>49</v>
      </c>
      <c r="G129" s="79"/>
      <c r="H129" s="79"/>
      <c r="I129" s="79"/>
      <c r="J129" s="79"/>
      <c r="K129" s="79"/>
    </row>
    <row r="130" spans="1:11" ht="29.25" customHeight="1" thickBot="1" x14ac:dyDescent="0.3">
      <c r="A130" s="72"/>
      <c r="B130" s="76"/>
      <c r="C130" s="77"/>
      <c r="D130" s="77"/>
      <c r="E130" s="78"/>
      <c r="F130" s="79" t="s">
        <v>50</v>
      </c>
      <c r="G130" s="79"/>
      <c r="H130" s="79" t="s">
        <v>51</v>
      </c>
      <c r="I130" s="79"/>
      <c r="J130" s="80" t="s">
        <v>52</v>
      </c>
      <c r="K130" s="80"/>
    </row>
    <row r="131" spans="1:11" ht="18" customHeight="1" x14ac:dyDescent="0.25">
      <c r="A131" s="65">
        <v>1</v>
      </c>
      <c r="B131" s="107">
        <v>2</v>
      </c>
      <c r="C131" s="108"/>
      <c r="D131" s="108"/>
      <c r="E131" s="109"/>
      <c r="F131" s="110">
        <v>3</v>
      </c>
      <c r="G131" s="110"/>
      <c r="H131" s="110">
        <v>4</v>
      </c>
      <c r="I131" s="110"/>
      <c r="J131" s="110">
        <v>5</v>
      </c>
      <c r="K131" s="110"/>
    </row>
    <row r="132" spans="1:11" ht="15" customHeight="1" x14ac:dyDescent="0.25">
      <c r="A132" s="67">
        <v>1</v>
      </c>
      <c r="B132" s="91" t="s">
        <v>4</v>
      </c>
      <c r="C132" s="92"/>
      <c r="D132" s="92"/>
      <c r="E132" s="93"/>
      <c r="F132" s="111">
        <f>F138+F198+F216</f>
        <v>259401.83</v>
      </c>
      <c r="G132" s="111"/>
      <c r="H132" s="111">
        <f>H138+H198+H216</f>
        <v>32261</v>
      </c>
      <c r="I132" s="111"/>
      <c r="J132" s="111">
        <f>J138+J198+J216</f>
        <v>101288</v>
      </c>
      <c r="K132" s="111"/>
    </row>
    <row r="133" spans="1:11" ht="15" customHeight="1" x14ac:dyDescent="0.25">
      <c r="A133" s="67">
        <v>2</v>
      </c>
      <c r="B133" s="91" t="s">
        <v>5</v>
      </c>
      <c r="C133" s="92"/>
      <c r="D133" s="92"/>
      <c r="E133" s="93"/>
      <c r="F133" s="103">
        <v>0</v>
      </c>
      <c r="G133" s="104"/>
      <c r="H133" s="103">
        <v>0</v>
      </c>
      <c r="I133" s="104"/>
      <c r="J133" s="103">
        <v>0</v>
      </c>
      <c r="K133" s="104"/>
    </row>
    <row r="134" spans="1:11" ht="15" customHeight="1" x14ac:dyDescent="0.25">
      <c r="A134" s="67">
        <v>3</v>
      </c>
      <c r="B134" s="91" t="s">
        <v>6</v>
      </c>
      <c r="C134" s="92"/>
      <c r="D134" s="92"/>
      <c r="E134" s="93"/>
      <c r="F134" s="103">
        <f>E9</f>
        <v>54183.07</v>
      </c>
      <c r="G134" s="104"/>
      <c r="H134" s="103">
        <v>0</v>
      </c>
      <c r="I134" s="104"/>
      <c r="J134" s="103">
        <v>0</v>
      </c>
      <c r="K134" s="104"/>
    </row>
    <row r="135" spans="1:11" ht="15" customHeight="1" x14ac:dyDescent="0.25">
      <c r="A135" s="67">
        <v>4</v>
      </c>
      <c r="B135" s="91" t="s">
        <v>7</v>
      </c>
      <c r="C135" s="92"/>
      <c r="D135" s="92"/>
      <c r="E135" s="93"/>
      <c r="F135" s="103">
        <f>E10</f>
        <v>205218.75999999998</v>
      </c>
      <c r="G135" s="104"/>
      <c r="H135" s="103">
        <f>H132</f>
        <v>32261</v>
      </c>
      <c r="I135" s="104"/>
      <c r="J135" s="103">
        <f>J132</f>
        <v>101288</v>
      </c>
      <c r="K135" s="104"/>
    </row>
    <row r="136" spans="1:11" ht="15" customHeight="1" x14ac:dyDescent="0.25">
      <c r="A136" s="67">
        <v>5</v>
      </c>
      <c r="B136" s="86" t="s">
        <v>54</v>
      </c>
      <c r="C136" s="87"/>
      <c r="D136" s="87"/>
      <c r="E136" s="88"/>
      <c r="F136" s="103">
        <f>E11</f>
        <v>49332.07</v>
      </c>
      <c r="G136" s="104"/>
      <c r="H136" s="103">
        <v>0</v>
      </c>
      <c r="I136" s="104"/>
      <c r="J136" s="103">
        <v>0</v>
      </c>
      <c r="K136" s="104"/>
    </row>
    <row r="137" spans="1:11" ht="15" customHeight="1" x14ac:dyDescent="0.25">
      <c r="A137" s="67">
        <v>6</v>
      </c>
      <c r="B137" s="86" t="s">
        <v>9</v>
      </c>
      <c r="C137" s="87"/>
      <c r="D137" s="87"/>
      <c r="E137" s="88"/>
      <c r="F137" s="103">
        <v>0</v>
      </c>
      <c r="G137" s="104"/>
      <c r="H137" s="103">
        <v>0</v>
      </c>
      <c r="I137" s="104"/>
      <c r="J137" s="103">
        <v>0</v>
      </c>
      <c r="K137" s="104"/>
    </row>
    <row r="138" spans="1:11" ht="24.75" customHeight="1" x14ac:dyDescent="0.25">
      <c r="A138" s="67">
        <v>7</v>
      </c>
      <c r="B138" s="94" t="str">
        <f>B13</f>
        <v>Мероприятие 1: Управление муниципальной собственностью, земельными ресурсами и бесхозяйным имуществом</v>
      </c>
      <c r="C138" s="95"/>
      <c r="D138" s="95"/>
      <c r="E138" s="96"/>
      <c r="F138" s="105">
        <f>E13</f>
        <v>85359.539789999995</v>
      </c>
      <c r="G138" s="105"/>
      <c r="H138" s="105">
        <f>H144+H150+H156+H162+H168+H174+H180+H186+H192</f>
        <v>9021</v>
      </c>
      <c r="I138" s="105"/>
      <c r="J138" s="106">
        <f>J144+J150+J156+J162+J168+J174+J180+J186+J192</f>
        <v>18359</v>
      </c>
      <c r="K138" s="106"/>
    </row>
    <row r="139" spans="1:11" ht="17.25" customHeight="1" x14ac:dyDescent="0.25">
      <c r="A139" s="67">
        <v>8</v>
      </c>
      <c r="B139" s="91" t="s">
        <v>5</v>
      </c>
      <c r="C139" s="92"/>
      <c r="D139" s="92"/>
      <c r="E139" s="93"/>
      <c r="F139" s="89">
        <v>0</v>
      </c>
      <c r="G139" s="90"/>
      <c r="H139" s="89">
        <v>0</v>
      </c>
      <c r="I139" s="90"/>
      <c r="J139" s="103">
        <v>0</v>
      </c>
      <c r="K139" s="104"/>
    </row>
    <row r="140" spans="1:11" ht="15.75" customHeight="1" x14ac:dyDescent="0.25">
      <c r="A140" s="67">
        <v>9</v>
      </c>
      <c r="B140" s="91" t="s">
        <v>6</v>
      </c>
      <c r="C140" s="92"/>
      <c r="D140" s="92"/>
      <c r="E140" s="93"/>
      <c r="F140" s="89">
        <v>2163.0700000000002</v>
      </c>
      <c r="G140" s="90"/>
      <c r="H140" s="89">
        <v>0</v>
      </c>
      <c r="I140" s="90"/>
      <c r="J140" s="103">
        <v>0</v>
      </c>
      <c r="K140" s="104"/>
    </row>
    <row r="141" spans="1:11" ht="17.25" customHeight="1" x14ac:dyDescent="0.25">
      <c r="A141" s="67">
        <v>10</v>
      </c>
      <c r="B141" s="91" t="s">
        <v>7</v>
      </c>
      <c r="C141" s="92"/>
      <c r="D141" s="92"/>
      <c r="E141" s="93"/>
      <c r="F141" s="89">
        <f>E16</f>
        <v>83196.469789999988</v>
      </c>
      <c r="G141" s="90"/>
      <c r="H141" s="89">
        <f>H138</f>
        <v>9021</v>
      </c>
      <c r="I141" s="90"/>
      <c r="J141" s="103">
        <f>J138</f>
        <v>18359</v>
      </c>
      <c r="K141" s="104"/>
    </row>
    <row r="142" spans="1:11" ht="16.5" customHeight="1" x14ac:dyDescent="0.25">
      <c r="A142" s="67">
        <v>11</v>
      </c>
      <c r="B142" s="86" t="s">
        <v>54</v>
      </c>
      <c r="C142" s="87"/>
      <c r="D142" s="87"/>
      <c r="E142" s="88"/>
      <c r="F142" s="89">
        <v>0</v>
      </c>
      <c r="G142" s="90"/>
      <c r="H142" s="89">
        <v>0</v>
      </c>
      <c r="I142" s="90"/>
      <c r="J142" s="103">
        <v>0</v>
      </c>
      <c r="K142" s="104"/>
    </row>
    <row r="143" spans="1:11" ht="18.75" customHeight="1" x14ac:dyDescent="0.25">
      <c r="A143" s="67">
        <v>12</v>
      </c>
      <c r="B143" s="86" t="s">
        <v>9</v>
      </c>
      <c r="C143" s="87"/>
      <c r="D143" s="87"/>
      <c r="E143" s="88"/>
      <c r="F143" s="89">
        <v>0</v>
      </c>
      <c r="G143" s="90"/>
      <c r="H143" s="89">
        <v>0</v>
      </c>
      <c r="I143" s="90"/>
      <c r="J143" s="103">
        <v>0</v>
      </c>
      <c r="K143" s="104"/>
    </row>
    <row r="144" spans="1:11" ht="61.5" customHeight="1" x14ac:dyDescent="0.25">
      <c r="A144" s="67">
        <v>13</v>
      </c>
      <c r="B144" s="94" t="str">
        <f>B19</f>
        <v>Мероприятие 1.1: Техническая инвентаризация и кадастровые работы в отношении муницпального, безхозяйного имущества; паспортизация и межевание в отношении автодорог; получение сведений о наличии собственников, иной документации в отношении муниципального имущества и имущественных прав</v>
      </c>
      <c r="C144" s="95"/>
      <c r="D144" s="95"/>
      <c r="E144" s="96"/>
      <c r="F144" s="89">
        <f>E19</f>
        <v>5850.96</v>
      </c>
      <c r="G144" s="90"/>
      <c r="H144" s="101">
        <v>300</v>
      </c>
      <c r="I144" s="102"/>
      <c r="J144" s="103">
        <v>500</v>
      </c>
      <c r="K144" s="104"/>
    </row>
    <row r="145" spans="1:11" ht="12" customHeight="1" x14ac:dyDescent="0.25">
      <c r="A145" s="67">
        <v>14</v>
      </c>
      <c r="B145" s="91" t="s">
        <v>5</v>
      </c>
      <c r="C145" s="92"/>
      <c r="D145" s="92"/>
      <c r="E145" s="93"/>
      <c r="F145" s="89">
        <v>0</v>
      </c>
      <c r="G145" s="90"/>
      <c r="H145" s="101">
        <v>0</v>
      </c>
      <c r="I145" s="102"/>
      <c r="J145" s="103">
        <v>0</v>
      </c>
      <c r="K145" s="104"/>
    </row>
    <row r="146" spans="1:11" ht="13.5" customHeight="1" x14ac:dyDescent="0.25">
      <c r="A146" s="67">
        <v>15</v>
      </c>
      <c r="B146" s="91" t="s">
        <v>6</v>
      </c>
      <c r="C146" s="92"/>
      <c r="D146" s="92"/>
      <c r="E146" s="93"/>
      <c r="F146" s="89">
        <v>0</v>
      </c>
      <c r="G146" s="90"/>
      <c r="H146" s="101">
        <v>0</v>
      </c>
      <c r="I146" s="102"/>
      <c r="J146" s="103">
        <v>0</v>
      </c>
      <c r="K146" s="104"/>
    </row>
    <row r="147" spans="1:11" ht="13.5" customHeight="1" x14ac:dyDescent="0.25">
      <c r="A147" s="67">
        <v>16</v>
      </c>
      <c r="B147" s="91" t="s">
        <v>7</v>
      </c>
      <c r="C147" s="92"/>
      <c r="D147" s="92"/>
      <c r="E147" s="93"/>
      <c r="F147" s="89">
        <f>F144</f>
        <v>5850.96</v>
      </c>
      <c r="G147" s="90"/>
      <c r="H147" s="101">
        <f>H144</f>
        <v>300</v>
      </c>
      <c r="I147" s="102"/>
      <c r="J147" s="103">
        <f>J144</f>
        <v>500</v>
      </c>
      <c r="K147" s="104"/>
    </row>
    <row r="148" spans="1:11" ht="13.5" customHeight="1" x14ac:dyDescent="0.25">
      <c r="A148" s="67">
        <v>17</v>
      </c>
      <c r="B148" s="86" t="s">
        <v>54</v>
      </c>
      <c r="C148" s="87"/>
      <c r="D148" s="87"/>
      <c r="E148" s="88"/>
      <c r="F148" s="89">
        <v>0</v>
      </c>
      <c r="G148" s="90"/>
      <c r="H148" s="101">
        <v>0</v>
      </c>
      <c r="I148" s="102"/>
      <c r="J148" s="103">
        <v>0</v>
      </c>
      <c r="K148" s="104"/>
    </row>
    <row r="149" spans="1:11" ht="15" customHeight="1" x14ac:dyDescent="0.25">
      <c r="A149" s="67">
        <v>18</v>
      </c>
      <c r="B149" s="86" t="s">
        <v>9</v>
      </c>
      <c r="C149" s="87"/>
      <c r="D149" s="87"/>
      <c r="E149" s="88"/>
      <c r="F149" s="89">
        <v>0</v>
      </c>
      <c r="G149" s="90"/>
      <c r="H149" s="101">
        <v>0</v>
      </c>
      <c r="I149" s="102"/>
      <c r="J149" s="103">
        <v>0</v>
      </c>
      <c r="K149" s="104"/>
    </row>
    <row r="150" spans="1:11" ht="45.75" customHeight="1" x14ac:dyDescent="0.25">
      <c r="A150" s="67">
        <v>19</v>
      </c>
      <c r="B150" s="94" t="str">
        <f>B25</f>
        <v>Мероприятие 1.2: Определение рыночной стоимости недвижимого и движимого имущества, имущественных прав. Проведение экспертизы отчета об определении рыночной стоимости; получение справочной информации о рыночной стоимости</v>
      </c>
      <c r="C150" s="95"/>
      <c r="D150" s="95"/>
      <c r="E150" s="96"/>
      <c r="F150" s="89">
        <f>E25</f>
        <v>1171.8599999999999</v>
      </c>
      <c r="G150" s="90"/>
      <c r="H150" s="101">
        <v>50</v>
      </c>
      <c r="I150" s="102"/>
      <c r="J150" s="103">
        <v>200</v>
      </c>
      <c r="K150" s="104"/>
    </row>
    <row r="151" spans="1:11" ht="17.25" customHeight="1" x14ac:dyDescent="0.25">
      <c r="A151" s="67">
        <v>20</v>
      </c>
      <c r="B151" s="91" t="s">
        <v>5</v>
      </c>
      <c r="C151" s="92"/>
      <c r="D151" s="92"/>
      <c r="E151" s="93"/>
      <c r="F151" s="89">
        <v>0</v>
      </c>
      <c r="G151" s="90"/>
      <c r="H151" s="101">
        <v>0</v>
      </c>
      <c r="I151" s="102"/>
      <c r="J151" s="103">
        <v>0</v>
      </c>
      <c r="K151" s="104"/>
    </row>
    <row r="152" spans="1:11" ht="17.25" customHeight="1" x14ac:dyDescent="0.25">
      <c r="A152" s="67">
        <v>21</v>
      </c>
      <c r="B152" s="91" t="s">
        <v>6</v>
      </c>
      <c r="C152" s="92"/>
      <c r="D152" s="92"/>
      <c r="E152" s="93"/>
      <c r="F152" s="89">
        <v>0</v>
      </c>
      <c r="G152" s="90"/>
      <c r="H152" s="101">
        <v>0</v>
      </c>
      <c r="I152" s="102"/>
      <c r="J152" s="103">
        <v>0</v>
      </c>
      <c r="K152" s="104"/>
    </row>
    <row r="153" spans="1:11" ht="17.25" customHeight="1" x14ac:dyDescent="0.25">
      <c r="A153" s="67">
        <v>22</v>
      </c>
      <c r="B153" s="91" t="s">
        <v>7</v>
      </c>
      <c r="C153" s="92"/>
      <c r="D153" s="92"/>
      <c r="E153" s="93"/>
      <c r="F153" s="89">
        <f>F150</f>
        <v>1171.8599999999999</v>
      </c>
      <c r="G153" s="90"/>
      <c r="H153" s="101">
        <f>H150</f>
        <v>50</v>
      </c>
      <c r="I153" s="102"/>
      <c r="J153" s="103">
        <f>J150</f>
        <v>200</v>
      </c>
      <c r="K153" s="104"/>
    </row>
    <row r="154" spans="1:11" ht="12.75" customHeight="1" x14ac:dyDescent="0.25">
      <c r="A154" s="67">
        <v>23</v>
      </c>
      <c r="B154" s="86" t="s">
        <v>54</v>
      </c>
      <c r="C154" s="87"/>
      <c r="D154" s="87"/>
      <c r="E154" s="88"/>
      <c r="F154" s="89">
        <v>0</v>
      </c>
      <c r="G154" s="90"/>
      <c r="H154" s="101">
        <v>0</v>
      </c>
      <c r="I154" s="102"/>
      <c r="J154" s="103">
        <v>0</v>
      </c>
      <c r="K154" s="104"/>
    </row>
    <row r="155" spans="1:11" ht="15.75" customHeight="1" x14ac:dyDescent="0.25">
      <c r="A155" s="67">
        <v>24</v>
      </c>
      <c r="B155" s="86" t="s">
        <v>9</v>
      </c>
      <c r="C155" s="87"/>
      <c r="D155" s="87"/>
      <c r="E155" s="88"/>
      <c r="F155" s="89">
        <v>0</v>
      </c>
      <c r="G155" s="90"/>
      <c r="H155" s="101">
        <v>0</v>
      </c>
      <c r="I155" s="102"/>
      <c r="J155" s="103">
        <v>0</v>
      </c>
      <c r="K155" s="104"/>
    </row>
    <row r="156" spans="1:11" ht="42.75" customHeight="1" x14ac:dyDescent="0.25">
      <c r="A156" s="67">
        <v>25</v>
      </c>
      <c r="B156" s="94" t="str">
        <f>B31</f>
        <v>Мероприятие 1.3: Публикация, объявления, изготовление материалов рекламного характера, презентации, изготовление материалов рекламного характера, размещение рекламной продукции</v>
      </c>
      <c r="C156" s="95"/>
      <c r="D156" s="95"/>
      <c r="E156" s="96"/>
      <c r="F156" s="89">
        <f>E31</f>
        <v>59</v>
      </c>
      <c r="G156" s="90"/>
      <c r="H156" s="101">
        <v>0</v>
      </c>
      <c r="I156" s="102"/>
      <c r="J156" s="103">
        <v>59</v>
      </c>
      <c r="K156" s="104"/>
    </row>
    <row r="157" spans="1:11" ht="15.75" customHeight="1" x14ac:dyDescent="0.25">
      <c r="A157" s="67">
        <v>26</v>
      </c>
      <c r="B157" s="91" t="s">
        <v>5</v>
      </c>
      <c r="C157" s="92"/>
      <c r="D157" s="92"/>
      <c r="E157" s="93"/>
      <c r="F157" s="89">
        <v>0</v>
      </c>
      <c r="G157" s="90"/>
      <c r="H157" s="101">
        <v>0</v>
      </c>
      <c r="I157" s="102"/>
      <c r="J157" s="103">
        <v>0</v>
      </c>
      <c r="K157" s="104"/>
    </row>
    <row r="158" spans="1:11" ht="15.75" customHeight="1" x14ac:dyDescent="0.25">
      <c r="A158" s="67">
        <v>27</v>
      </c>
      <c r="B158" s="91" t="s">
        <v>6</v>
      </c>
      <c r="C158" s="92"/>
      <c r="D158" s="92"/>
      <c r="E158" s="93"/>
      <c r="F158" s="89">
        <v>0</v>
      </c>
      <c r="G158" s="90"/>
      <c r="H158" s="101">
        <v>0</v>
      </c>
      <c r="I158" s="102"/>
      <c r="J158" s="103">
        <v>0</v>
      </c>
      <c r="K158" s="104"/>
    </row>
    <row r="159" spans="1:11" ht="15.75" customHeight="1" x14ac:dyDescent="0.25">
      <c r="A159" s="67">
        <v>28</v>
      </c>
      <c r="B159" s="91" t="s">
        <v>7</v>
      </c>
      <c r="C159" s="92"/>
      <c r="D159" s="92"/>
      <c r="E159" s="93"/>
      <c r="F159" s="89">
        <f>F156</f>
        <v>59</v>
      </c>
      <c r="G159" s="90"/>
      <c r="H159" s="101">
        <f>H156</f>
        <v>0</v>
      </c>
      <c r="I159" s="102"/>
      <c r="J159" s="103">
        <f>J156</f>
        <v>59</v>
      </c>
      <c r="K159" s="104"/>
    </row>
    <row r="160" spans="1:11" ht="15.75" customHeight="1" x14ac:dyDescent="0.25">
      <c r="A160" s="67">
        <v>29</v>
      </c>
      <c r="B160" s="86" t="s">
        <v>54</v>
      </c>
      <c r="C160" s="87"/>
      <c r="D160" s="87"/>
      <c r="E160" s="88"/>
      <c r="F160" s="89">
        <v>0</v>
      </c>
      <c r="G160" s="90"/>
      <c r="H160" s="101">
        <v>0</v>
      </c>
      <c r="I160" s="102"/>
      <c r="J160" s="103">
        <v>0</v>
      </c>
      <c r="K160" s="104"/>
    </row>
    <row r="161" spans="1:11" ht="15.75" customHeight="1" x14ac:dyDescent="0.25">
      <c r="A161" s="67">
        <v>30</v>
      </c>
      <c r="B161" s="86" t="s">
        <v>9</v>
      </c>
      <c r="C161" s="87"/>
      <c r="D161" s="87"/>
      <c r="E161" s="88"/>
      <c r="F161" s="89">
        <v>0</v>
      </c>
      <c r="G161" s="90"/>
      <c r="H161" s="101">
        <v>0</v>
      </c>
      <c r="I161" s="102"/>
      <c r="J161" s="103">
        <v>0</v>
      </c>
      <c r="K161" s="104"/>
    </row>
    <row r="162" spans="1:11" ht="59.25" customHeight="1" x14ac:dyDescent="0.25">
      <c r="A162" s="67">
        <v>31</v>
      </c>
      <c r="B162" s="94" t="str">
        <f>B37</f>
        <v>Мероприятие 1.4: Капитальный и текущий ремонт объектов муниципального нежилого, жилого фонда; демонтаж нестационарных объектов, незаконных и самовольных объектов, рекламных конструкций, ветхих и аварийных нежилых зданий, сооружений; обследование технического состояния МКД</v>
      </c>
      <c r="C162" s="95"/>
      <c r="D162" s="95"/>
      <c r="E162" s="96"/>
      <c r="F162" s="89">
        <f>E37</f>
        <v>57437.81</v>
      </c>
      <c r="G162" s="90"/>
      <c r="H162" s="101">
        <v>1800</v>
      </c>
      <c r="I162" s="102"/>
      <c r="J162" s="103">
        <v>6000</v>
      </c>
      <c r="K162" s="104"/>
    </row>
    <row r="163" spans="1:11" ht="16.5" customHeight="1" x14ac:dyDescent="0.25">
      <c r="A163" s="67">
        <v>32</v>
      </c>
      <c r="B163" s="91" t="s">
        <v>5</v>
      </c>
      <c r="C163" s="92"/>
      <c r="D163" s="92"/>
      <c r="E163" s="93"/>
      <c r="F163" s="89">
        <v>0</v>
      </c>
      <c r="G163" s="90"/>
      <c r="H163" s="101">
        <v>0</v>
      </c>
      <c r="I163" s="102"/>
      <c r="J163" s="103">
        <v>0</v>
      </c>
      <c r="K163" s="104"/>
    </row>
    <row r="164" spans="1:11" ht="16.5" customHeight="1" x14ac:dyDescent="0.25">
      <c r="A164" s="67">
        <v>33</v>
      </c>
      <c r="B164" s="91" t="s">
        <v>6</v>
      </c>
      <c r="C164" s="92"/>
      <c r="D164" s="92"/>
      <c r="E164" s="93"/>
      <c r="F164" s="89">
        <v>2163.0700000000002</v>
      </c>
      <c r="G164" s="90"/>
      <c r="H164" s="101">
        <v>0</v>
      </c>
      <c r="I164" s="102"/>
      <c r="J164" s="103">
        <v>0</v>
      </c>
      <c r="K164" s="104"/>
    </row>
    <row r="165" spans="1:11" ht="16.5" customHeight="1" x14ac:dyDescent="0.25">
      <c r="A165" s="67">
        <v>34</v>
      </c>
      <c r="B165" s="91" t="s">
        <v>7</v>
      </c>
      <c r="C165" s="92"/>
      <c r="D165" s="92"/>
      <c r="E165" s="93"/>
      <c r="F165" s="89">
        <f>E40</f>
        <v>55274.74</v>
      </c>
      <c r="G165" s="90"/>
      <c r="H165" s="101">
        <f>H162</f>
        <v>1800</v>
      </c>
      <c r="I165" s="102"/>
      <c r="J165" s="103">
        <f>J162</f>
        <v>6000</v>
      </c>
      <c r="K165" s="104"/>
    </row>
    <row r="166" spans="1:11" ht="16.5" customHeight="1" x14ac:dyDescent="0.25">
      <c r="A166" s="67">
        <v>35</v>
      </c>
      <c r="B166" s="86" t="s">
        <v>54</v>
      </c>
      <c r="C166" s="87"/>
      <c r="D166" s="87"/>
      <c r="E166" s="88"/>
      <c r="F166" s="89">
        <v>0</v>
      </c>
      <c r="G166" s="90"/>
      <c r="H166" s="101">
        <v>0</v>
      </c>
      <c r="I166" s="102"/>
      <c r="J166" s="103">
        <v>0</v>
      </c>
      <c r="K166" s="104"/>
    </row>
    <row r="167" spans="1:11" ht="16.5" customHeight="1" x14ac:dyDescent="0.25">
      <c r="A167" s="67">
        <v>36</v>
      </c>
      <c r="B167" s="86" t="s">
        <v>9</v>
      </c>
      <c r="C167" s="87"/>
      <c r="D167" s="87"/>
      <c r="E167" s="88"/>
      <c r="F167" s="89">
        <v>0</v>
      </c>
      <c r="G167" s="90"/>
      <c r="H167" s="101">
        <v>0</v>
      </c>
      <c r="I167" s="102"/>
      <c r="J167" s="103">
        <v>0</v>
      </c>
      <c r="K167" s="104"/>
    </row>
    <row r="168" spans="1:11" ht="43.5" customHeight="1" x14ac:dyDescent="0.25">
      <c r="A168" s="67">
        <v>37</v>
      </c>
      <c r="B168" s="94" t="str">
        <f>B43</f>
        <v>Мероприятие 1.5: Судебные издержки, госпошлина, оплата  исполнительных листов по имущественным спорам, оплата НДС</v>
      </c>
      <c r="C168" s="95"/>
      <c r="D168" s="95"/>
      <c r="E168" s="96"/>
      <c r="F168" s="89">
        <f>E43</f>
        <v>2406.9897900000001</v>
      </c>
      <c r="G168" s="90"/>
      <c r="H168" s="89">
        <v>171</v>
      </c>
      <c r="I168" s="90"/>
      <c r="J168" s="89">
        <v>400</v>
      </c>
      <c r="K168" s="90"/>
    </row>
    <row r="169" spans="1:11" ht="13.5" customHeight="1" x14ac:dyDescent="0.25">
      <c r="A169" s="67">
        <v>38</v>
      </c>
      <c r="B169" s="91" t="s">
        <v>5</v>
      </c>
      <c r="C169" s="92"/>
      <c r="D169" s="92"/>
      <c r="E169" s="93"/>
      <c r="F169" s="89">
        <v>0</v>
      </c>
      <c r="G169" s="90"/>
      <c r="H169" s="89">
        <v>0</v>
      </c>
      <c r="I169" s="90"/>
      <c r="J169" s="89">
        <v>0</v>
      </c>
      <c r="K169" s="90"/>
    </row>
    <row r="170" spans="1:11" ht="13.5" customHeight="1" x14ac:dyDescent="0.25">
      <c r="A170" s="67">
        <v>39</v>
      </c>
      <c r="B170" s="91" t="s">
        <v>6</v>
      </c>
      <c r="C170" s="92"/>
      <c r="D170" s="92"/>
      <c r="E170" s="93"/>
      <c r="F170" s="89">
        <v>0</v>
      </c>
      <c r="G170" s="90"/>
      <c r="H170" s="89">
        <v>0</v>
      </c>
      <c r="I170" s="90"/>
      <c r="J170" s="89">
        <v>0</v>
      </c>
      <c r="K170" s="90"/>
    </row>
    <row r="171" spans="1:11" ht="13.5" customHeight="1" x14ac:dyDescent="0.25">
      <c r="A171" s="67">
        <v>40</v>
      </c>
      <c r="B171" s="91" t="s">
        <v>7</v>
      </c>
      <c r="C171" s="92"/>
      <c r="D171" s="92"/>
      <c r="E171" s="93"/>
      <c r="F171" s="89">
        <f>F168</f>
        <v>2406.9897900000001</v>
      </c>
      <c r="G171" s="90"/>
      <c r="H171" s="89">
        <f>H168</f>
        <v>171</v>
      </c>
      <c r="I171" s="90"/>
      <c r="J171" s="89">
        <f>J168</f>
        <v>400</v>
      </c>
      <c r="K171" s="90"/>
    </row>
    <row r="172" spans="1:11" ht="13.5" customHeight="1" x14ac:dyDescent="0.25">
      <c r="A172" s="67">
        <v>41</v>
      </c>
      <c r="B172" s="86" t="s">
        <v>54</v>
      </c>
      <c r="C172" s="87"/>
      <c r="D172" s="87"/>
      <c r="E172" s="88"/>
      <c r="F172" s="89">
        <v>0</v>
      </c>
      <c r="G172" s="90"/>
      <c r="H172" s="89">
        <v>0</v>
      </c>
      <c r="I172" s="90"/>
      <c r="J172" s="89">
        <v>0</v>
      </c>
      <c r="K172" s="90"/>
    </row>
    <row r="173" spans="1:11" ht="13.5" customHeight="1" x14ac:dyDescent="0.25">
      <c r="A173" s="67">
        <v>42</v>
      </c>
      <c r="B173" s="86" t="s">
        <v>9</v>
      </c>
      <c r="C173" s="87"/>
      <c r="D173" s="87"/>
      <c r="E173" s="88"/>
      <c r="F173" s="89">
        <v>0</v>
      </c>
      <c r="G173" s="90"/>
      <c r="H173" s="89">
        <v>0</v>
      </c>
      <c r="I173" s="90"/>
      <c r="J173" s="89">
        <v>0</v>
      </c>
      <c r="K173" s="90"/>
    </row>
    <row r="174" spans="1:11" ht="28.5" customHeight="1" x14ac:dyDescent="0.25">
      <c r="A174" s="67">
        <v>43</v>
      </c>
      <c r="B174" s="94" t="str">
        <f>B49</f>
        <v>Мероприятие 1.6: Межевание, формирование земельных участков</v>
      </c>
      <c r="C174" s="95"/>
      <c r="D174" s="95"/>
      <c r="E174" s="96"/>
      <c r="F174" s="97">
        <f>E49</f>
        <v>761.35</v>
      </c>
      <c r="G174" s="97"/>
      <c r="H174" s="98">
        <v>100</v>
      </c>
      <c r="I174" s="98"/>
      <c r="J174" s="98">
        <v>200</v>
      </c>
      <c r="K174" s="98"/>
    </row>
    <row r="175" spans="1:11" ht="15.75" customHeight="1" x14ac:dyDescent="0.25">
      <c r="A175" s="67">
        <v>44</v>
      </c>
      <c r="B175" s="91" t="s">
        <v>5</v>
      </c>
      <c r="C175" s="92"/>
      <c r="D175" s="92"/>
      <c r="E175" s="93"/>
      <c r="F175" s="89">
        <v>0</v>
      </c>
      <c r="G175" s="90"/>
      <c r="H175" s="89">
        <v>0</v>
      </c>
      <c r="I175" s="90"/>
      <c r="J175" s="89">
        <v>0</v>
      </c>
      <c r="K175" s="90"/>
    </row>
    <row r="176" spans="1:11" ht="15.75" customHeight="1" x14ac:dyDescent="0.25">
      <c r="A176" s="67">
        <v>45</v>
      </c>
      <c r="B176" s="91" t="s">
        <v>6</v>
      </c>
      <c r="C176" s="92"/>
      <c r="D176" s="92"/>
      <c r="E176" s="93"/>
      <c r="F176" s="89">
        <v>0</v>
      </c>
      <c r="G176" s="90"/>
      <c r="H176" s="89">
        <v>0</v>
      </c>
      <c r="I176" s="90"/>
      <c r="J176" s="89">
        <v>0</v>
      </c>
      <c r="K176" s="90"/>
    </row>
    <row r="177" spans="1:12" ht="15.75" customHeight="1" x14ac:dyDescent="0.25">
      <c r="A177" s="67">
        <v>46</v>
      </c>
      <c r="B177" s="91" t="s">
        <v>7</v>
      </c>
      <c r="C177" s="92"/>
      <c r="D177" s="92"/>
      <c r="E177" s="93"/>
      <c r="F177" s="89">
        <f>F174</f>
        <v>761.35</v>
      </c>
      <c r="G177" s="90"/>
      <c r="H177" s="89">
        <f>H174</f>
        <v>100</v>
      </c>
      <c r="I177" s="90"/>
      <c r="J177" s="89">
        <f>J174</f>
        <v>200</v>
      </c>
      <c r="K177" s="90"/>
    </row>
    <row r="178" spans="1:12" ht="15.75" customHeight="1" x14ac:dyDescent="0.25">
      <c r="A178" s="67">
        <v>47</v>
      </c>
      <c r="B178" s="86" t="s">
        <v>54</v>
      </c>
      <c r="C178" s="87"/>
      <c r="D178" s="87"/>
      <c r="E178" s="88"/>
      <c r="F178" s="89">
        <v>0</v>
      </c>
      <c r="G178" s="90"/>
      <c r="H178" s="89">
        <v>0</v>
      </c>
      <c r="I178" s="90"/>
      <c r="J178" s="89">
        <v>0</v>
      </c>
      <c r="K178" s="90"/>
    </row>
    <row r="179" spans="1:12" ht="15.75" customHeight="1" x14ac:dyDescent="0.25">
      <c r="A179" s="67">
        <v>48</v>
      </c>
      <c r="B179" s="86" t="s">
        <v>9</v>
      </c>
      <c r="C179" s="87"/>
      <c r="D179" s="87"/>
      <c r="E179" s="88"/>
      <c r="F179" s="89">
        <v>0</v>
      </c>
      <c r="G179" s="90"/>
      <c r="H179" s="89">
        <v>0</v>
      </c>
      <c r="I179" s="90"/>
      <c r="J179" s="89">
        <v>0</v>
      </c>
      <c r="K179" s="90"/>
    </row>
    <row r="180" spans="1:12" ht="38.25" customHeight="1" x14ac:dyDescent="0.25">
      <c r="A180" s="67">
        <v>49</v>
      </c>
      <c r="B180" s="94" t="str">
        <f>B55</f>
        <v>Мероприятие 1.7: Обеспечение деятельности учреждения в сфере землепользования</v>
      </c>
      <c r="C180" s="95"/>
      <c r="D180" s="95"/>
      <c r="E180" s="96"/>
      <c r="F180" s="97">
        <f>E55</f>
        <v>13436.53</v>
      </c>
      <c r="G180" s="97"/>
      <c r="H180" s="100">
        <v>6000</v>
      </c>
      <c r="I180" s="100"/>
      <c r="J180" s="98">
        <v>9000</v>
      </c>
      <c r="K180" s="98"/>
    </row>
    <row r="181" spans="1:12" ht="18" customHeight="1" x14ac:dyDescent="0.25">
      <c r="A181" s="67">
        <v>50</v>
      </c>
      <c r="B181" s="91" t="s">
        <v>5</v>
      </c>
      <c r="C181" s="92"/>
      <c r="D181" s="92"/>
      <c r="E181" s="93"/>
      <c r="F181" s="89">
        <v>0</v>
      </c>
      <c r="G181" s="90"/>
      <c r="H181" s="89">
        <v>0</v>
      </c>
      <c r="I181" s="90"/>
      <c r="J181" s="89">
        <v>0</v>
      </c>
      <c r="K181" s="90"/>
    </row>
    <row r="182" spans="1:12" ht="18" customHeight="1" x14ac:dyDescent="0.25">
      <c r="A182" s="67">
        <v>51</v>
      </c>
      <c r="B182" s="91" t="s">
        <v>6</v>
      </c>
      <c r="C182" s="92"/>
      <c r="D182" s="92"/>
      <c r="E182" s="93"/>
      <c r="F182" s="89">
        <v>0</v>
      </c>
      <c r="G182" s="90"/>
      <c r="H182" s="89">
        <v>0</v>
      </c>
      <c r="I182" s="90"/>
      <c r="J182" s="89">
        <v>0</v>
      </c>
      <c r="K182" s="90"/>
    </row>
    <row r="183" spans="1:12" ht="18" customHeight="1" x14ac:dyDescent="0.25">
      <c r="A183" s="67">
        <v>52</v>
      </c>
      <c r="B183" s="91" t="s">
        <v>7</v>
      </c>
      <c r="C183" s="92"/>
      <c r="D183" s="92"/>
      <c r="E183" s="93"/>
      <c r="F183" s="89">
        <f>F180</f>
        <v>13436.53</v>
      </c>
      <c r="G183" s="90"/>
      <c r="H183" s="89">
        <f>H180</f>
        <v>6000</v>
      </c>
      <c r="I183" s="90"/>
      <c r="J183" s="89">
        <f>J180</f>
        <v>9000</v>
      </c>
      <c r="K183" s="90"/>
    </row>
    <row r="184" spans="1:12" ht="18" customHeight="1" x14ac:dyDescent="0.25">
      <c r="A184" s="67">
        <v>53</v>
      </c>
      <c r="B184" s="86" t="s">
        <v>54</v>
      </c>
      <c r="C184" s="87"/>
      <c r="D184" s="87"/>
      <c r="E184" s="88"/>
      <c r="F184" s="89">
        <v>0</v>
      </c>
      <c r="G184" s="90"/>
      <c r="H184" s="89">
        <v>0</v>
      </c>
      <c r="I184" s="90"/>
      <c r="J184" s="89">
        <v>0</v>
      </c>
      <c r="K184" s="90"/>
    </row>
    <row r="185" spans="1:12" ht="18" customHeight="1" x14ac:dyDescent="0.25">
      <c r="A185" s="67">
        <v>54</v>
      </c>
      <c r="B185" s="86" t="s">
        <v>9</v>
      </c>
      <c r="C185" s="87"/>
      <c r="D185" s="87"/>
      <c r="E185" s="88"/>
      <c r="F185" s="89">
        <v>0</v>
      </c>
      <c r="G185" s="90"/>
      <c r="H185" s="89">
        <v>0</v>
      </c>
      <c r="I185" s="90"/>
      <c r="J185" s="89">
        <v>0</v>
      </c>
      <c r="K185" s="90"/>
    </row>
    <row r="186" spans="1:12" ht="46.5" customHeight="1" x14ac:dyDescent="0.25">
      <c r="A186" s="67">
        <v>55</v>
      </c>
      <c r="B186" s="94" t="str">
        <f>B61</f>
        <v>Мероприятие 1.8: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v>
      </c>
      <c r="C186" s="95"/>
      <c r="D186" s="95"/>
      <c r="E186" s="96"/>
      <c r="F186" s="97">
        <f>E61</f>
        <v>2000</v>
      </c>
      <c r="G186" s="97"/>
      <c r="H186" s="100">
        <v>400</v>
      </c>
      <c r="I186" s="100"/>
      <c r="J186" s="98">
        <v>1600</v>
      </c>
      <c r="K186" s="98"/>
      <c r="L186" s="14"/>
    </row>
    <row r="187" spans="1:12" ht="16.5" customHeight="1" x14ac:dyDescent="0.25">
      <c r="A187" s="67">
        <v>56</v>
      </c>
      <c r="B187" s="91" t="s">
        <v>5</v>
      </c>
      <c r="C187" s="92"/>
      <c r="D187" s="92"/>
      <c r="E187" s="93"/>
      <c r="F187" s="89">
        <v>0</v>
      </c>
      <c r="G187" s="90"/>
      <c r="H187" s="89">
        <v>0</v>
      </c>
      <c r="I187" s="90"/>
      <c r="J187" s="89">
        <v>0</v>
      </c>
      <c r="K187" s="90"/>
      <c r="L187" s="14"/>
    </row>
    <row r="188" spans="1:12" ht="16.5" customHeight="1" x14ac:dyDescent="0.25">
      <c r="A188" s="67">
        <v>57</v>
      </c>
      <c r="B188" s="91" t="s">
        <v>6</v>
      </c>
      <c r="C188" s="92"/>
      <c r="D188" s="92"/>
      <c r="E188" s="93"/>
      <c r="F188" s="89">
        <v>0</v>
      </c>
      <c r="G188" s="90"/>
      <c r="H188" s="89">
        <v>0</v>
      </c>
      <c r="I188" s="90"/>
      <c r="J188" s="89">
        <v>0</v>
      </c>
      <c r="K188" s="90"/>
      <c r="L188" s="14"/>
    </row>
    <row r="189" spans="1:12" ht="16.5" customHeight="1" x14ac:dyDescent="0.25">
      <c r="A189" s="67">
        <v>58</v>
      </c>
      <c r="B189" s="91" t="s">
        <v>7</v>
      </c>
      <c r="C189" s="92"/>
      <c r="D189" s="92"/>
      <c r="E189" s="93"/>
      <c r="F189" s="89">
        <f>F186</f>
        <v>2000</v>
      </c>
      <c r="G189" s="90"/>
      <c r="H189" s="89">
        <f>H186</f>
        <v>400</v>
      </c>
      <c r="I189" s="90"/>
      <c r="J189" s="89">
        <f>J186</f>
        <v>1600</v>
      </c>
      <c r="K189" s="90"/>
      <c r="L189" s="14"/>
    </row>
    <row r="190" spans="1:12" ht="16.5" customHeight="1" x14ac:dyDescent="0.25">
      <c r="A190" s="67">
        <v>59</v>
      </c>
      <c r="B190" s="86" t="s">
        <v>54</v>
      </c>
      <c r="C190" s="87"/>
      <c r="D190" s="87"/>
      <c r="E190" s="88"/>
      <c r="F190" s="89">
        <v>0</v>
      </c>
      <c r="G190" s="90"/>
      <c r="H190" s="89">
        <v>0</v>
      </c>
      <c r="I190" s="90"/>
      <c r="J190" s="89">
        <v>0</v>
      </c>
      <c r="K190" s="90"/>
      <c r="L190" s="14"/>
    </row>
    <row r="191" spans="1:12" ht="16.5" customHeight="1" x14ac:dyDescent="0.25">
      <c r="A191" s="67">
        <v>60</v>
      </c>
      <c r="B191" s="86" t="s">
        <v>9</v>
      </c>
      <c r="C191" s="87"/>
      <c r="D191" s="87"/>
      <c r="E191" s="88"/>
      <c r="F191" s="89">
        <v>0</v>
      </c>
      <c r="G191" s="90"/>
      <c r="H191" s="89">
        <v>0</v>
      </c>
      <c r="I191" s="90"/>
      <c r="J191" s="89">
        <v>0</v>
      </c>
      <c r="K191" s="90"/>
      <c r="L191" s="14"/>
    </row>
    <row r="192" spans="1:12" ht="49.5" customHeight="1" x14ac:dyDescent="0.25">
      <c r="A192" s="67">
        <v>61</v>
      </c>
      <c r="B192" s="94" t="str">
        <f>B67</f>
        <v>Мероприятие 1.9: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v>
      </c>
      <c r="C192" s="95"/>
      <c r="D192" s="95"/>
      <c r="E192" s="96"/>
      <c r="F192" s="97">
        <f>E67</f>
        <v>2235.04</v>
      </c>
      <c r="G192" s="97"/>
      <c r="H192" s="98">
        <v>200</v>
      </c>
      <c r="I192" s="98"/>
      <c r="J192" s="98">
        <v>400</v>
      </c>
      <c r="K192" s="98"/>
      <c r="L192" s="14"/>
    </row>
    <row r="193" spans="1:12" ht="14.25" customHeight="1" x14ac:dyDescent="0.25">
      <c r="A193" s="67">
        <v>62</v>
      </c>
      <c r="B193" s="91" t="s">
        <v>5</v>
      </c>
      <c r="C193" s="92"/>
      <c r="D193" s="92"/>
      <c r="E193" s="93"/>
      <c r="F193" s="89">
        <v>0</v>
      </c>
      <c r="G193" s="90"/>
      <c r="H193" s="89">
        <v>0</v>
      </c>
      <c r="I193" s="90"/>
      <c r="J193" s="89">
        <v>0</v>
      </c>
      <c r="K193" s="90"/>
      <c r="L193" s="14"/>
    </row>
    <row r="194" spans="1:12" ht="14.25" customHeight="1" x14ac:dyDescent="0.25">
      <c r="A194" s="67">
        <v>63</v>
      </c>
      <c r="B194" s="91" t="s">
        <v>6</v>
      </c>
      <c r="C194" s="92"/>
      <c r="D194" s="92"/>
      <c r="E194" s="93"/>
      <c r="F194" s="89">
        <v>0</v>
      </c>
      <c r="G194" s="90"/>
      <c r="H194" s="89">
        <v>0</v>
      </c>
      <c r="I194" s="90"/>
      <c r="J194" s="89">
        <v>0</v>
      </c>
      <c r="K194" s="90"/>
      <c r="L194" s="14"/>
    </row>
    <row r="195" spans="1:12" ht="14.25" customHeight="1" x14ac:dyDescent="0.25">
      <c r="A195" s="67">
        <v>64</v>
      </c>
      <c r="B195" s="91" t="s">
        <v>7</v>
      </c>
      <c r="C195" s="92"/>
      <c r="D195" s="92"/>
      <c r="E195" s="93"/>
      <c r="F195" s="89">
        <f>F192</f>
        <v>2235.04</v>
      </c>
      <c r="G195" s="90"/>
      <c r="H195" s="89">
        <f>H192</f>
        <v>200</v>
      </c>
      <c r="I195" s="90"/>
      <c r="J195" s="89">
        <f>J192</f>
        <v>400</v>
      </c>
      <c r="K195" s="90"/>
      <c r="L195" s="14"/>
    </row>
    <row r="196" spans="1:12" ht="14.25" customHeight="1" x14ac:dyDescent="0.25">
      <c r="A196" s="67">
        <v>65</v>
      </c>
      <c r="B196" s="86" t="s">
        <v>54</v>
      </c>
      <c r="C196" s="87"/>
      <c r="D196" s="87"/>
      <c r="E196" s="88"/>
      <c r="F196" s="89">
        <v>0</v>
      </c>
      <c r="G196" s="90"/>
      <c r="H196" s="89">
        <v>0</v>
      </c>
      <c r="I196" s="90"/>
      <c r="J196" s="89">
        <v>0</v>
      </c>
      <c r="K196" s="90"/>
      <c r="L196" s="14"/>
    </row>
    <row r="197" spans="1:12" ht="14.25" customHeight="1" x14ac:dyDescent="0.25">
      <c r="A197" s="67">
        <v>66</v>
      </c>
      <c r="B197" s="86" t="s">
        <v>9</v>
      </c>
      <c r="C197" s="87"/>
      <c r="D197" s="87"/>
      <c r="E197" s="88"/>
      <c r="F197" s="89">
        <v>0</v>
      </c>
      <c r="G197" s="90"/>
      <c r="H197" s="89">
        <v>0</v>
      </c>
      <c r="I197" s="90"/>
      <c r="J197" s="89">
        <v>0</v>
      </c>
      <c r="K197" s="90"/>
      <c r="L197" s="14"/>
    </row>
    <row r="198" spans="1:12" ht="30.75" customHeight="1" x14ac:dyDescent="0.25">
      <c r="A198" s="67">
        <v>67</v>
      </c>
      <c r="B198" s="94" t="str">
        <f>B73</f>
        <v xml:space="preserve">Мероприятие 2: Проведение мероприятий в отношении организаций, учредителем которых является муниципальный округ Первоуральск </v>
      </c>
      <c r="C198" s="95"/>
      <c r="D198" s="95"/>
      <c r="E198" s="96"/>
      <c r="F198" s="98">
        <f>E73</f>
        <v>283.77021000000002</v>
      </c>
      <c r="G198" s="98"/>
      <c r="H198" s="99">
        <f>H204+H210</f>
        <v>0</v>
      </c>
      <c r="I198" s="99"/>
      <c r="J198" s="98">
        <f>J204+J210</f>
        <v>216</v>
      </c>
      <c r="K198" s="98"/>
      <c r="L198" s="14"/>
    </row>
    <row r="199" spans="1:12" ht="15.75" customHeight="1" x14ac:dyDescent="0.25">
      <c r="A199" s="67">
        <v>68</v>
      </c>
      <c r="B199" s="91" t="s">
        <v>5</v>
      </c>
      <c r="C199" s="92"/>
      <c r="D199" s="92"/>
      <c r="E199" s="93"/>
      <c r="F199" s="89">
        <v>0</v>
      </c>
      <c r="G199" s="90"/>
      <c r="H199" s="89">
        <v>0</v>
      </c>
      <c r="I199" s="90"/>
      <c r="J199" s="89">
        <v>0</v>
      </c>
      <c r="K199" s="90"/>
      <c r="L199" s="14"/>
    </row>
    <row r="200" spans="1:12" ht="15.75" customHeight="1" x14ac:dyDescent="0.25">
      <c r="A200" s="67">
        <v>69</v>
      </c>
      <c r="B200" s="91" t="s">
        <v>6</v>
      </c>
      <c r="C200" s="92"/>
      <c r="D200" s="92"/>
      <c r="E200" s="93"/>
      <c r="F200" s="89">
        <v>0</v>
      </c>
      <c r="G200" s="90"/>
      <c r="H200" s="89">
        <v>0</v>
      </c>
      <c r="I200" s="90"/>
      <c r="J200" s="89">
        <v>0</v>
      </c>
      <c r="K200" s="90"/>
      <c r="L200" s="14"/>
    </row>
    <row r="201" spans="1:12" ht="15.75" customHeight="1" x14ac:dyDescent="0.25">
      <c r="A201" s="67">
        <v>70</v>
      </c>
      <c r="B201" s="91" t="s">
        <v>7</v>
      </c>
      <c r="C201" s="92"/>
      <c r="D201" s="92"/>
      <c r="E201" s="93"/>
      <c r="F201" s="89">
        <f>F198</f>
        <v>283.77021000000002</v>
      </c>
      <c r="G201" s="90"/>
      <c r="H201" s="89">
        <f>H198</f>
        <v>0</v>
      </c>
      <c r="I201" s="90"/>
      <c r="J201" s="89">
        <f>J198</f>
        <v>216</v>
      </c>
      <c r="K201" s="90"/>
      <c r="L201" s="14"/>
    </row>
    <row r="202" spans="1:12" ht="15.75" customHeight="1" x14ac:dyDescent="0.25">
      <c r="A202" s="67">
        <v>71</v>
      </c>
      <c r="B202" s="86" t="s">
        <v>54</v>
      </c>
      <c r="C202" s="87"/>
      <c r="D202" s="87"/>
      <c r="E202" s="88"/>
      <c r="F202" s="89">
        <v>0</v>
      </c>
      <c r="G202" s="90"/>
      <c r="H202" s="89">
        <v>0</v>
      </c>
      <c r="I202" s="90"/>
      <c r="J202" s="89">
        <v>0</v>
      </c>
      <c r="K202" s="90"/>
      <c r="L202" s="14"/>
    </row>
    <row r="203" spans="1:12" ht="15.75" customHeight="1" x14ac:dyDescent="0.25">
      <c r="A203" s="67">
        <v>72</v>
      </c>
      <c r="B203" s="86" t="s">
        <v>9</v>
      </c>
      <c r="C203" s="87"/>
      <c r="D203" s="87"/>
      <c r="E203" s="88"/>
      <c r="F203" s="89">
        <v>0</v>
      </c>
      <c r="G203" s="90"/>
      <c r="H203" s="89">
        <v>0</v>
      </c>
      <c r="I203" s="90"/>
      <c r="J203" s="89">
        <v>0</v>
      </c>
      <c r="K203" s="90"/>
      <c r="L203" s="14"/>
    </row>
    <row r="204" spans="1:12" ht="57" customHeight="1" x14ac:dyDescent="0.25">
      <c r="A204" s="67">
        <v>73</v>
      </c>
      <c r="B204" s="94" t="str">
        <f>B79</f>
        <v xml:space="preserve"> Мероприятие 2.1: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Увеличение уставного фонда муниципальных унитарных предприятий </v>
      </c>
      <c r="C204" s="95"/>
      <c r="D204" s="95"/>
      <c r="E204" s="96"/>
      <c r="F204" s="98">
        <f>E79</f>
        <v>0</v>
      </c>
      <c r="G204" s="98"/>
      <c r="H204" s="99">
        <v>0</v>
      </c>
      <c r="I204" s="99"/>
      <c r="J204" s="98">
        <v>0</v>
      </c>
      <c r="K204" s="98"/>
      <c r="L204" s="14"/>
    </row>
    <row r="205" spans="1:12" ht="15" customHeight="1" x14ac:dyDescent="0.25">
      <c r="A205" s="67">
        <v>74</v>
      </c>
      <c r="B205" s="91" t="s">
        <v>5</v>
      </c>
      <c r="C205" s="92"/>
      <c r="D205" s="92"/>
      <c r="E205" s="93"/>
      <c r="F205" s="89">
        <v>0</v>
      </c>
      <c r="G205" s="90"/>
      <c r="H205" s="89">
        <v>0</v>
      </c>
      <c r="I205" s="90"/>
      <c r="J205" s="89">
        <v>0</v>
      </c>
      <c r="K205" s="90"/>
      <c r="L205" s="14"/>
    </row>
    <row r="206" spans="1:12" ht="15" customHeight="1" x14ac:dyDescent="0.25">
      <c r="A206" s="67">
        <v>75</v>
      </c>
      <c r="B206" s="91" t="s">
        <v>6</v>
      </c>
      <c r="C206" s="92"/>
      <c r="D206" s="92"/>
      <c r="E206" s="93"/>
      <c r="F206" s="89">
        <v>0</v>
      </c>
      <c r="G206" s="90"/>
      <c r="H206" s="89">
        <v>0</v>
      </c>
      <c r="I206" s="90"/>
      <c r="J206" s="89">
        <v>0</v>
      </c>
      <c r="K206" s="90"/>
      <c r="L206" s="14"/>
    </row>
    <row r="207" spans="1:12" ht="15" customHeight="1" x14ac:dyDescent="0.25">
      <c r="A207" s="67">
        <v>76</v>
      </c>
      <c r="B207" s="91" t="s">
        <v>7</v>
      </c>
      <c r="C207" s="92"/>
      <c r="D207" s="92"/>
      <c r="E207" s="93"/>
      <c r="F207" s="89">
        <f>F204</f>
        <v>0</v>
      </c>
      <c r="G207" s="90"/>
      <c r="H207" s="89">
        <f>H204</f>
        <v>0</v>
      </c>
      <c r="I207" s="90"/>
      <c r="J207" s="89">
        <f>J204</f>
        <v>0</v>
      </c>
      <c r="K207" s="90"/>
      <c r="L207" s="14"/>
    </row>
    <row r="208" spans="1:12" ht="15" customHeight="1" x14ac:dyDescent="0.25">
      <c r="A208" s="67">
        <v>77</v>
      </c>
      <c r="B208" s="86" t="s">
        <v>54</v>
      </c>
      <c r="C208" s="87"/>
      <c r="D208" s="87"/>
      <c r="E208" s="88"/>
      <c r="F208" s="89">
        <v>0</v>
      </c>
      <c r="G208" s="90"/>
      <c r="H208" s="89">
        <v>0</v>
      </c>
      <c r="I208" s="90"/>
      <c r="J208" s="89">
        <v>0</v>
      </c>
      <c r="K208" s="90"/>
      <c r="L208" s="14"/>
    </row>
    <row r="209" spans="1:12" ht="15" customHeight="1" x14ac:dyDescent="0.25">
      <c r="A209" s="67">
        <v>78</v>
      </c>
      <c r="B209" s="86" t="s">
        <v>9</v>
      </c>
      <c r="C209" s="87"/>
      <c r="D209" s="87"/>
      <c r="E209" s="88"/>
      <c r="F209" s="89">
        <v>0</v>
      </c>
      <c r="G209" s="90"/>
      <c r="H209" s="89">
        <v>0</v>
      </c>
      <c r="I209" s="90"/>
      <c r="J209" s="89">
        <v>0</v>
      </c>
      <c r="K209" s="90"/>
      <c r="L209" s="14"/>
    </row>
    <row r="210" spans="1:12" ht="37.5" customHeight="1" x14ac:dyDescent="0.25">
      <c r="A210" s="67">
        <v>79</v>
      </c>
      <c r="B210" s="94" t="str">
        <f>B85</f>
        <v>Мероприятие 2.2: Проведение аудиторской проверки бухгалтерской (финансовой) отчетности муниципальных унитарных предприятий муниципального округа Первоуральск</v>
      </c>
      <c r="C210" s="95"/>
      <c r="D210" s="95"/>
      <c r="E210" s="96"/>
      <c r="F210" s="97">
        <f>E85</f>
        <v>283.77021000000002</v>
      </c>
      <c r="G210" s="97"/>
      <c r="H210" s="97">
        <v>0</v>
      </c>
      <c r="I210" s="97"/>
      <c r="J210" s="97">
        <v>216</v>
      </c>
      <c r="K210" s="97"/>
      <c r="L210" s="14"/>
    </row>
    <row r="211" spans="1:12" ht="15" customHeight="1" x14ac:dyDescent="0.25">
      <c r="A211" s="67">
        <v>80</v>
      </c>
      <c r="B211" s="91" t="s">
        <v>5</v>
      </c>
      <c r="C211" s="92"/>
      <c r="D211" s="92"/>
      <c r="E211" s="93"/>
      <c r="F211" s="89">
        <v>0</v>
      </c>
      <c r="G211" s="90"/>
      <c r="H211" s="89">
        <v>0</v>
      </c>
      <c r="I211" s="90"/>
      <c r="J211" s="89">
        <v>0</v>
      </c>
      <c r="K211" s="90"/>
      <c r="L211" s="14"/>
    </row>
    <row r="212" spans="1:12" ht="15" customHeight="1" x14ac:dyDescent="0.25">
      <c r="A212" s="67">
        <v>81</v>
      </c>
      <c r="B212" s="91" t="s">
        <v>6</v>
      </c>
      <c r="C212" s="92"/>
      <c r="D212" s="92"/>
      <c r="E212" s="93"/>
      <c r="F212" s="89">
        <v>0</v>
      </c>
      <c r="G212" s="90"/>
      <c r="H212" s="89">
        <v>0</v>
      </c>
      <c r="I212" s="90"/>
      <c r="J212" s="89">
        <v>0</v>
      </c>
      <c r="K212" s="90"/>
      <c r="L212" s="14"/>
    </row>
    <row r="213" spans="1:12" ht="15" customHeight="1" x14ac:dyDescent="0.25">
      <c r="A213" s="67">
        <v>82</v>
      </c>
      <c r="B213" s="91" t="s">
        <v>7</v>
      </c>
      <c r="C213" s="92"/>
      <c r="D213" s="92"/>
      <c r="E213" s="93"/>
      <c r="F213" s="89">
        <f>F210</f>
        <v>283.77021000000002</v>
      </c>
      <c r="G213" s="90"/>
      <c r="H213" s="89">
        <f>H210</f>
        <v>0</v>
      </c>
      <c r="I213" s="90"/>
      <c r="J213" s="89">
        <f>J210</f>
        <v>216</v>
      </c>
      <c r="K213" s="90"/>
      <c r="L213" s="14"/>
    </row>
    <row r="214" spans="1:12" ht="15" customHeight="1" x14ac:dyDescent="0.25">
      <c r="A214" s="67">
        <v>83</v>
      </c>
      <c r="B214" s="86" t="s">
        <v>54</v>
      </c>
      <c r="C214" s="87"/>
      <c r="D214" s="87"/>
      <c r="E214" s="88"/>
      <c r="F214" s="89">
        <v>0</v>
      </c>
      <c r="G214" s="90"/>
      <c r="H214" s="89">
        <v>0</v>
      </c>
      <c r="I214" s="90"/>
      <c r="J214" s="89">
        <v>0</v>
      </c>
      <c r="K214" s="90"/>
      <c r="L214" s="14"/>
    </row>
    <row r="215" spans="1:12" ht="15" customHeight="1" x14ac:dyDescent="0.25">
      <c r="A215" s="67">
        <v>84</v>
      </c>
      <c r="B215" s="86" t="s">
        <v>9</v>
      </c>
      <c r="C215" s="87"/>
      <c r="D215" s="87"/>
      <c r="E215" s="88"/>
      <c r="F215" s="89">
        <v>0</v>
      </c>
      <c r="G215" s="90"/>
      <c r="H215" s="89">
        <v>0</v>
      </c>
      <c r="I215" s="90"/>
      <c r="J215" s="89">
        <v>0</v>
      </c>
      <c r="K215" s="90"/>
      <c r="L215" s="14"/>
    </row>
    <row r="216" spans="1:12" ht="40.5" customHeight="1" x14ac:dyDescent="0.25">
      <c r="A216" s="67">
        <v>85</v>
      </c>
      <c r="B216" s="94" t="str">
        <f>B91</f>
        <v xml:space="preserve">Мероприятие 3:  Приобретение прав муниципальной собственности на объекты недвижимого и движимого имущества; аренда объектов недвижимого и движимого имущества. </v>
      </c>
      <c r="C216" s="95"/>
      <c r="D216" s="95"/>
      <c r="E216" s="96"/>
      <c r="F216" s="97">
        <f>E91</f>
        <v>173758.52</v>
      </c>
      <c r="G216" s="97"/>
      <c r="H216" s="100">
        <f>H222+H228</f>
        <v>23240</v>
      </c>
      <c r="I216" s="100"/>
      <c r="J216" s="98">
        <f>J222+J228</f>
        <v>82713</v>
      </c>
      <c r="K216" s="98"/>
      <c r="L216" s="14"/>
    </row>
    <row r="217" spans="1:12" ht="15" customHeight="1" x14ac:dyDescent="0.25">
      <c r="A217" s="67">
        <v>86</v>
      </c>
      <c r="B217" s="91" t="s">
        <v>5</v>
      </c>
      <c r="C217" s="92"/>
      <c r="D217" s="92"/>
      <c r="E217" s="93"/>
      <c r="F217" s="89">
        <v>0</v>
      </c>
      <c r="G217" s="90"/>
      <c r="H217" s="89">
        <v>0</v>
      </c>
      <c r="I217" s="90"/>
      <c r="J217" s="89">
        <v>0</v>
      </c>
      <c r="K217" s="90"/>
      <c r="L217" s="14"/>
    </row>
    <row r="218" spans="1:12" ht="15" customHeight="1" x14ac:dyDescent="0.25">
      <c r="A218" s="67">
        <v>87</v>
      </c>
      <c r="B218" s="91" t="s">
        <v>6</v>
      </c>
      <c r="C218" s="92"/>
      <c r="D218" s="92"/>
      <c r="E218" s="93"/>
      <c r="F218" s="89">
        <f>E93</f>
        <v>52020</v>
      </c>
      <c r="G218" s="90"/>
      <c r="H218" s="89">
        <v>0</v>
      </c>
      <c r="I218" s="90"/>
      <c r="J218" s="89">
        <v>0</v>
      </c>
      <c r="K218" s="90"/>
      <c r="L218" s="14"/>
    </row>
    <row r="219" spans="1:12" ht="15" customHeight="1" x14ac:dyDescent="0.25">
      <c r="A219" s="67">
        <v>88</v>
      </c>
      <c r="B219" s="91" t="s">
        <v>7</v>
      </c>
      <c r="C219" s="92"/>
      <c r="D219" s="92"/>
      <c r="E219" s="93"/>
      <c r="F219" s="89">
        <f>E94</f>
        <v>121738.51999999999</v>
      </c>
      <c r="G219" s="90"/>
      <c r="H219" s="89">
        <f>H216</f>
        <v>23240</v>
      </c>
      <c r="I219" s="90"/>
      <c r="J219" s="89">
        <f>J216</f>
        <v>82713</v>
      </c>
      <c r="K219" s="90"/>
      <c r="L219" s="14"/>
    </row>
    <row r="220" spans="1:12" ht="15" customHeight="1" x14ac:dyDescent="0.25">
      <c r="A220" s="67">
        <v>89</v>
      </c>
      <c r="B220" s="86" t="s">
        <v>54</v>
      </c>
      <c r="C220" s="87"/>
      <c r="D220" s="87"/>
      <c r="E220" s="88"/>
      <c r="F220" s="89">
        <f>D95</f>
        <v>49332.07</v>
      </c>
      <c r="G220" s="90"/>
      <c r="H220" s="89">
        <v>0</v>
      </c>
      <c r="I220" s="90"/>
      <c r="J220" s="89">
        <v>0</v>
      </c>
      <c r="K220" s="90"/>
      <c r="L220" s="14"/>
    </row>
    <row r="221" spans="1:12" ht="15" customHeight="1" x14ac:dyDescent="0.25">
      <c r="A221" s="67">
        <v>90</v>
      </c>
      <c r="B221" s="86" t="s">
        <v>9</v>
      </c>
      <c r="C221" s="87"/>
      <c r="D221" s="87"/>
      <c r="E221" s="88"/>
      <c r="F221" s="89">
        <v>0</v>
      </c>
      <c r="G221" s="90"/>
      <c r="H221" s="89">
        <v>0</v>
      </c>
      <c r="I221" s="90"/>
      <c r="J221" s="89">
        <v>0</v>
      </c>
      <c r="K221" s="90"/>
      <c r="L221" s="14"/>
    </row>
    <row r="222" spans="1:12" ht="15" customHeight="1" x14ac:dyDescent="0.25">
      <c r="A222" s="67">
        <v>91</v>
      </c>
      <c r="B222" s="94" t="str">
        <f>B97</f>
        <v>Мероприятие 3.1:  Приобретение жилых помещений</v>
      </c>
      <c r="C222" s="95"/>
      <c r="D222" s="95"/>
      <c r="E222" s="96"/>
      <c r="F222" s="97">
        <f>E97</f>
        <v>22713.599999999999</v>
      </c>
      <c r="G222" s="97"/>
      <c r="H222" s="98">
        <v>22713</v>
      </c>
      <c r="I222" s="98"/>
      <c r="J222" s="98">
        <v>22713</v>
      </c>
      <c r="K222" s="98"/>
      <c r="L222" s="14"/>
    </row>
    <row r="223" spans="1:12" ht="15" customHeight="1" x14ac:dyDescent="0.25">
      <c r="A223" s="67">
        <v>92</v>
      </c>
      <c r="B223" s="91" t="s">
        <v>5</v>
      </c>
      <c r="C223" s="92"/>
      <c r="D223" s="92"/>
      <c r="E223" s="93"/>
      <c r="F223" s="89">
        <v>0</v>
      </c>
      <c r="G223" s="90"/>
      <c r="H223" s="89">
        <v>0</v>
      </c>
      <c r="I223" s="90"/>
      <c r="J223" s="89">
        <v>0</v>
      </c>
      <c r="K223" s="90"/>
      <c r="L223" s="14"/>
    </row>
    <row r="224" spans="1:12" ht="15" customHeight="1" x14ac:dyDescent="0.25">
      <c r="A224" s="67">
        <v>93</v>
      </c>
      <c r="B224" s="91" t="s">
        <v>6</v>
      </c>
      <c r="C224" s="92"/>
      <c r="D224" s="92"/>
      <c r="E224" s="93"/>
      <c r="F224" s="89">
        <v>0</v>
      </c>
      <c r="G224" s="90"/>
      <c r="H224" s="89">
        <v>0</v>
      </c>
      <c r="I224" s="90"/>
      <c r="J224" s="89">
        <v>0</v>
      </c>
      <c r="K224" s="90"/>
      <c r="L224" s="14"/>
    </row>
    <row r="225" spans="1:12" ht="15" customHeight="1" x14ac:dyDescent="0.25">
      <c r="A225" s="67">
        <v>94</v>
      </c>
      <c r="B225" s="91" t="s">
        <v>7</v>
      </c>
      <c r="C225" s="92"/>
      <c r="D225" s="92"/>
      <c r="E225" s="93"/>
      <c r="F225" s="89">
        <f>F222</f>
        <v>22713.599999999999</v>
      </c>
      <c r="G225" s="90"/>
      <c r="H225" s="89">
        <f>H222</f>
        <v>22713</v>
      </c>
      <c r="I225" s="90"/>
      <c r="J225" s="89">
        <f>J222</f>
        <v>22713</v>
      </c>
      <c r="K225" s="90"/>
      <c r="L225" s="14"/>
    </row>
    <row r="226" spans="1:12" ht="15" customHeight="1" x14ac:dyDescent="0.25">
      <c r="A226" s="67">
        <v>95</v>
      </c>
      <c r="B226" s="86" t="s">
        <v>54</v>
      </c>
      <c r="C226" s="87"/>
      <c r="D226" s="87"/>
      <c r="E226" s="88"/>
      <c r="F226" s="89">
        <v>0</v>
      </c>
      <c r="G226" s="90"/>
      <c r="H226" s="89">
        <v>0</v>
      </c>
      <c r="I226" s="90"/>
      <c r="J226" s="89">
        <v>0</v>
      </c>
      <c r="K226" s="90"/>
      <c r="L226" s="14"/>
    </row>
    <row r="227" spans="1:12" ht="15" customHeight="1" x14ac:dyDescent="0.25">
      <c r="A227" s="67">
        <v>96</v>
      </c>
      <c r="B227" s="86" t="s">
        <v>9</v>
      </c>
      <c r="C227" s="87"/>
      <c r="D227" s="87"/>
      <c r="E227" s="88"/>
      <c r="F227" s="89">
        <v>0</v>
      </c>
      <c r="G227" s="90"/>
      <c r="H227" s="89">
        <v>0</v>
      </c>
      <c r="I227" s="90"/>
      <c r="J227" s="89">
        <v>0</v>
      </c>
      <c r="K227" s="90"/>
      <c r="L227" s="14"/>
    </row>
    <row r="228" spans="1:12" ht="57.75" customHeight="1" x14ac:dyDescent="0.25">
      <c r="A228" s="67">
        <v>97</v>
      </c>
      <c r="B228" s="94" t="str">
        <f>B103</f>
        <v>Мероприятие 3.2: Приобретение объектов недвижимого и движимого имущества приобретаемых в муниципальную собственность для исполнения полномочий органов местного самоуправления; плата по договорам аренды для размещения муниципальных организаций</v>
      </c>
      <c r="C228" s="95"/>
      <c r="D228" s="95"/>
      <c r="E228" s="96"/>
      <c r="F228" s="97">
        <f>F229+F230+F231</f>
        <v>151044.91999999998</v>
      </c>
      <c r="G228" s="97"/>
      <c r="H228" s="97">
        <v>527</v>
      </c>
      <c r="I228" s="97"/>
      <c r="J228" s="98">
        <v>60000</v>
      </c>
      <c r="K228" s="98"/>
      <c r="L228" s="14"/>
    </row>
    <row r="229" spans="1:12" ht="15" customHeight="1" x14ac:dyDescent="0.25">
      <c r="A229" s="68">
        <v>98</v>
      </c>
      <c r="B229" s="91" t="s">
        <v>5</v>
      </c>
      <c r="C229" s="92"/>
      <c r="D229" s="92"/>
      <c r="E229" s="93"/>
      <c r="F229" s="89">
        <v>0</v>
      </c>
      <c r="G229" s="90"/>
      <c r="H229" s="89">
        <v>0</v>
      </c>
      <c r="I229" s="90"/>
      <c r="J229" s="89">
        <v>0</v>
      </c>
      <c r="K229" s="90"/>
      <c r="L229" s="14"/>
    </row>
    <row r="230" spans="1:12" ht="15" customHeight="1" x14ac:dyDescent="0.25">
      <c r="A230" s="68">
        <v>99</v>
      </c>
      <c r="B230" s="91" t="s">
        <v>6</v>
      </c>
      <c r="C230" s="92"/>
      <c r="D230" s="92"/>
      <c r="E230" s="93"/>
      <c r="F230" s="89">
        <f>E105</f>
        <v>52020</v>
      </c>
      <c r="G230" s="90"/>
      <c r="H230" s="89">
        <v>0</v>
      </c>
      <c r="I230" s="90"/>
      <c r="J230" s="89">
        <v>10000</v>
      </c>
      <c r="K230" s="90"/>
      <c r="L230" s="14"/>
    </row>
    <row r="231" spans="1:12" ht="15" customHeight="1" x14ac:dyDescent="0.25">
      <c r="A231" s="68">
        <v>100</v>
      </c>
      <c r="B231" s="91" t="s">
        <v>7</v>
      </c>
      <c r="C231" s="92"/>
      <c r="D231" s="92"/>
      <c r="E231" s="93"/>
      <c r="F231" s="89">
        <f>E106</f>
        <v>99024.92</v>
      </c>
      <c r="G231" s="90"/>
      <c r="H231" s="89">
        <f>H228</f>
        <v>527</v>
      </c>
      <c r="I231" s="90"/>
      <c r="J231" s="89">
        <v>50000</v>
      </c>
      <c r="K231" s="90"/>
      <c r="L231" s="14"/>
    </row>
    <row r="232" spans="1:12" ht="15" customHeight="1" x14ac:dyDescent="0.25">
      <c r="A232" s="68">
        <v>101</v>
      </c>
      <c r="B232" s="86" t="s">
        <v>54</v>
      </c>
      <c r="C232" s="87"/>
      <c r="D232" s="87"/>
      <c r="E232" s="88"/>
      <c r="F232" s="89">
        <f>E107</f>
        <v>49332.07</v>
      </c>
      <c r="G232" s="90"/>
      <c r="H232" s="89">
        <v>0</v>
      </c>
      <c r="I232" s="90"/>
      <c r="J232" s="89">
        <v>10000</v>
      </c>
      <c r="K232" s="90"/>
      <c r="L232" s="14"/>
    </row>
    <row r="233" spans="1:12" ht="15" customHeight="1" x14ac:dyDescent="0.25">
      <c r="A233" s="68">
        <v>102</v>
      </c>
      <c r="B233" s="86" t="s">
        <v>9</v>
      </c>
      <c r="C233" s="87"/>
      <c r="D233" s="87"/>
      <c r="E233" s="88"/>
      <c r="F233" s="89">
        <v>0</v>
      </c>
      <c r="G233" s="90"/>
      <c r="H233" s="89">
        <v>0</v>
      </c>
      <c r="I233" s="90"/>
      <c r="J233" s="89">
        <v>0</v>
      </c>
      <c r="K233" s="90"/>
      <c r="L233" s="14"/>
    </row>
    <row r="234" spans="1:12" ht="15" customHeight="1" x14ac:dyDescent="0.25">
      <c r="A234" s="69"/>
      <c r="B234" s="81"/>
      <c r="C234" s="81"/>
      <c r="D234" s="81"/>
      <c r="E234" s="81"/>
      <c r="F234" s="84"/>
      <c r="G234" s="84"/>
      <c r="H234" s="84"/>
      <c r="I234" s="84"/>
      <c r="J234" s="83"/>
      <c r="K234" s="83"/>
      <c r="L234" s="14"/>
    </row>
    <row r="235" spans="1:12" ht="51" customHeight="1" x14ac:dyDescent="0.25">
      <c r="A235" s="69"/>
      <c r="B235" s="81"/>
      <c r="C235" s="81"/>
      <c r="D235" s="81"/>
      <c r="E235" s="81"/>
      <c r="F235" s="84"/>
      <c r="G235" s="84"/>
      <c r="H235" s="82"/>
      <c r="I235" s="82"/>
      <c r="J235" s="83"/>
      <c r="K235" s="83"/>
      <c r="L235" s="14"/>
    </row>
    <row r="236" spans="1:12" ht="15" customHeight="1" x14ac:dyDescent="0.25">
      <c r="A236" s="69"/>
      <c r="B236" s="81"/>
      <c r="C236" s="81"/>
      <c r="D236" s="81"/>
      <c r="E236" s="81"/>
      <c r="F236" s="84"/>
      <c r="G236" s="84"/>
      <c r="H236" s="85"/>
      <c r="I236" s="85"/>
      <c r="J236" s="83"/>
      <c r="K236" s="83"/>
      <c r="L236" s="14"/>
    </row>
    <row r="237" spans="1:12" ht="15" customHeight="1" x14ac:dyDescent="0.25">
      <c r="A237" s="69"/>
      <c r="B237" s="81"/>
      <c r="C237" s="81"/>
      <c r="D237" s="81"/>
      <c r="E237" s="81"/>
      <c r="F237" s="84"/>
      <c r="G237" s="84"/>
      <c r="H237" s="84"/>
      <c r="I237" s="84"/>
      <c r="J237" s="83"/>
      <c r="K237" s="83"/>
      <c r="L237" s="14"/>
    </row>
    <row r="238" spans="1:12" ht="39.75" customHeight="1" x14ac:dyDescent="0.25">
      <c r="A238" s="69"/>
      <c r="B238" s="81"/>
      <c r="C238" s="81"/>
      <c r="D238" s="81"/>
      <c r="E238" s="81"/>
      <c r="F238" s="84"/>
      <c r="G238" s="84"/>
      <c r="H238" s="84"/>
      <c r="I238" s="84"/>
      <c r="J238" s="83"/>
      <c r="K238" s="83"/>
      <c r="L238" s="14"/>
    </row>
    <row r="239" spans="1:12" ht="55.5" customHeight="1" x14ac:dyDescent="0.25">
      <c r="A239" s="69"/>
      <c r="B239" s="81"/>
      <c r="C239" s="81"/>
      <c r="D239" s="81"/>
      <c r="E239" s="81"/>
      <c r="F239" s="84"/>
      <c r="G239" s="84"/>
      <c r="H239" s="85"/>
      <c r="I239" s="85"/>
      <c r="J239" s="83"/>
      <c r="K239" s="83"/>
    </row>
    <row r="240" spans="1:12" ht="28.5" customHeight="1" x14ac:dyDescent="0.25">
      <c r="A240" s="69"/>
      <c r="B240" s="81"/>
      <c r="C240" s="81"/>
      <c r="D240" s="81"/>
      <c r="E240" s="81"/>
      <c r="F240" s="84"/>
      <c r="G240" s="84"/>
      <c r="H240" s="85"/>
      <c r="I240" s="85"/>
      <c r="J240" s="83"/>
      <c r="K240" s="83"/>
    </row>
    <row r="241" spans="1:11" ht="37.5" customHeight="1" x14ac:dyDescent="0.25">
      <c r="A241" s="69"/>
      <c r="B241" s="81"/>
      <c r="C241" s="81"/>
      <c r="D241" s="81"/>
      <c r="E241" s="81"/>
      <c r="F241" s="84"/>
      <c r="G241" s="84"/>
      <c r="H241" s="82"/>
      <c r="I241" s="82"/>
      <c r="J241" s="83"/>
      <c r="K241" s="83"/>
    </row>
    <row r="242" spans="1:11" ht="31.5" customHeight="1" x14ac:dyDescent="0.25">
      <c r="A242" s="69"/>
      <c r="B242" s="81"/>
      <c r="C242" s="81"/>
      <c r="D242" s="81"/>
      <c r="E242" s="81"/>
      <c r="F242" s="84"/>
      <c r="G242" s="84"/>
      <c r="H242" s="84"/>
      <c r="I242" s="84"/>
      <c r="J242" s="83"/>
      <c r="K242" s="83"/>
    </row>
    <row r="243" spans="1:11" ht="38.25" customHeight="1" x14ac:dyDescent="0.25">
      <c r="A243" s="69"/>
      <c r="B243" s="81"/>
      <c r="C243" s="81"/>
      <c r="D243" s="81"/>
      <c r="E243" s="81"/>
      <c r="F243" s="84"/>
      <c r="G243" s="84"/>
      <c r="H243" s="84"/>
      <c r="I243" s="84"/>
      <c r="J243" s="84"/>
      <c r="K243" s="84"/>
    </row>
    <row r="244" spans="1:11" ht="39" customHeight="1" x14ac:dyDescent="0.25">
      <c r="A244" s="69"/>
      <c r="B244" s="81"/>
      <c r="C244" s="81"/>
      <c r="D244" s="81"/>
      <c r="E244" s="81"/>
      <c r="F244" s="84"/>
      <c r="G244" s="84"/>
      <c r="H244" s="82"/>
      <c r="I244" s="82"/>
      <c r="J244" s="83"/>
      <c r="K244" s="83"/>
    </row>
    <row r="245" spans="1:11" ht="39.75" customHeight="1" x14ac:dyDescent="0.25">
      <c r="A245" s="69"/>
      <c r="B245" s="81"/>
      <c r="C245" s="81"/>
      <c r="D245" s="81"/>
      <c r="E245" s="81"/>
      <c r="F245" s="83"/>
      <c r="G245" s="83"/>
      <c r="H245" s="82"/>
      <c r="I245" s="82"/>
      <c r="J245" s="83"/>
      <c r="K245" s="83"/>
    </row>
    <row r="246" spans="1:11" ht="27" customHeight="1" x14ac:dyDescent="0.25">
      <c r="A246" s="69"/>
      <c r="B246" s="81"/>
      <c r="C246" s="81"/>
      <c r="D246" s="81"/>
      <c r="E246" s="81"/>
      <c r="F246" s="84"/>
      <c r="G246" s="84"/>
      <c r="H246" s="82"/>
      <c r="I246" s="82"/>
      <c r="J246" s="83"/>
      <c r="K246" s="83"/>
    </row>
    <row r="247" spans="1:11" ht="24" customHeight="1" x14ac:dyDescent="0.25">
      <c r="A247" s="69"/>
      <c r="B247" s="81"/>
      <c r="C247" s="81"/>
      <c r="D247" s="81"/>
      <c r="E247" s="81"/>
      <c r="F247" s="84"/>
      <c r="G247" s="84"/>
      <c r="H247" s="82"/>
      <c r="I247" s="82"/>
      <c r="J247" s="83"/>
      <c r="K247" s="83"/>
    </row>
    <row r="248" spans="1:11" ht="39" customHeight="1" x14ac:dyDescent="0.25">
      <c r="A248" s="69"/>
      <c r="B248" s="81"/>
      <c r="C248" s="81"/>
      <c r="D248" s="81"/>
      <c r="E248" s="81"/>
      <c r="F248" s="84"/>
      <c r="G248" s="84"/>
      <c r="H248" s="84"/>
      <c r="I248" s="84"/>
      <c r="J248" s="83"/>
      <c r="K248" s="83"/>
    </row>
    <row r="249" spans="1:11" ht="36" customHeight="1" x14ac:dyDescent="0.25">
      <c r="A249" s="69"/>
      <c r="B249" s="81"/>
      <c r="C249" s="81"/>
      <c r="D249" s="81"/>
      <c r="E249" s="81"/>
      <c r="F249" s="84"/>
      <c r="G249" s="84"/>
      <c r="H249" s="84"/>
      <c r="I249" s="84"/>
      <c r="J249" s="83"/>
      <c r="K249" s="83"/>
    </row>
    <row r="250" spans="1:11" ht="27.75" customHeight="1" x14ac:dyDescent="0.25">
      <c r="A250" s="69"/>
      <c r="B250" s="81"/>
      <c r="C250" s="81"/>
      <c r="D250" s="81"/>
      <c r="E250" s="81"/>
      <c r="F250" s="84"/>
      <c r="G250" s="84"/>
      <c r="H250" s="84"/>
      <c r="I250" s="84"/>
      <c r="J250" s="83"/>
      <c r="K250" s="83"/>
    </row>
    <row r="251" spans="1:11" ht="47.25" customHeight="1" x14ac:dyDescent="0.25">
      <c r="A251" s="69"/>
      <c r="B251" s="81"/>
      <c r="C251" s="81"/>
      <c r="D251" s="81"/>
      <c r="E251" s="81"/>
      <c r="F251" s="84"/>
      <c r="G251" s="84"/>
      <c r="H251" s="84"/>
      <c r="I251" s="84"/>
      <c r="J251" s="83"/>
      <c r="K251" s="83"/>
    </row>
    <row r="252" spans="1:11" ht="36" customHeight="1" x14ac:dyDescent="0.25">
      <c r="A252" s="69"/>
      <c r="B252" s="81"/>
      <c r="C252" s="81"/>
      <c r="D252" s="81"/>
      <c r="E252" s="81"/>
      <c r="F252" s="84"/>
      <c r="G252" s="84"/>
      <c r="H252" s="84"/>
      <c r="I252" s="84"/>
      <c r="J252" s="83"/>
      <c r="K252" s="83"/>
    </row>
    <row r="253" spans="1:11" ht="39.75" customHeight="1" x14ac:dyDescent="0.25">
      <c r="A253" s="69"/>
      <c r="B253" s="81"/>
      <c r="C253" s="81"/>
      <c r="D253" s="81"/>
      <c r="E253" s="81"/>
      <c r="F253" s="82"/>
      <c r="G253" s="82"/>
      <c r="H253" s="82"/>
      <c r="I253" s="82"/>
      <c r="J253" s="83"/>
      <c r="K253" s="83"/>
    </row>
    <row r="254" spans="1:11" x14ac:dyDescent="0.25">
      <c r="A254" s="28"/>
      <c r="B254" s="22"/>
      <c r="C254" s="22"/>
      <c r="D254" s="24"/>
      <c r="E254" s="54"/>
      <c r="F254" s="24"/>
      <c r="G254" s="24"/>
      <c r="H254" s="24"/>
      <c r="I254" s="24"/>
      <c r="J254" s="24"/>
      <c r="K254" s="30"/>
    </row>
    <row r="255" spans="1:11" x14ac:dyDescent="0.25">
      <c r="A255" s="28"/>
      <c r="B255" s="22"/>
      <c r="C255" s="22"/>
      <c r="D255" s="24"/>
      <c r="E255" s="54"/>
      <c r="F255" s="24"/>
      <c r="G255" s="24"/>
      <c r="H255" s="24"/>
      <c r="I255" s="24"/>
      <c r="J255" s="24"/>
      <c r="K255" s="31"/>
    </row>
    <row r="256" spans="1:11" x14ac:dyDescent="0.25">
      <c r="A256" s="28"/>
      <c r="B256" s="22"/>
      <c r="C256" s="34"/>
      <c r="D256" s="24"/>
      <c r="E256" s="25"/>
      <c r="F256" s="24"/>
      <c r="G256" s="25"/>
      <c r="H256" s="25"/>
      <c r="I256" s="25"/>
      <c r="J256" s="25"/>
      <c r="K256" s="31"/>
    </row>
    <row r="257" spans="1:11" ht="47.25" customHeight="1" x14ac:dyDescent="0.25">
      <c r="A257" s="28"/>
      <c r="B257" s="22"/>
      <c r="C257" s="22"/>
      <c r="D257" s="24"/>
      <c r="E257" s="24"/>
      <c r="F257" s="24"/>
      <c r="G257" s="24"/>
      <c r="H257" s="24"/>
      <c r="I257" s="24"/>
      <c r="J257" s="24"/>
      <c r="K257" s="18"/>
    </row>
    <row r="258" spans="1:11" x14ac:dyDescent="0.25">
      <c r="A258" s="28"/>
      <c r="B258" s="22"/>
      <c r="C258" s="22"/>
      <c r="D258" s="24"/>
      <c r="E258" s="24"/>
      <c r="F258" s="24"/>
      <c r="G258" s="24"/>
      <c r="H258" s="24"/>
      <c r="I258" s="24"/>
      <c r="J258" s="24"/>
      <c r="K258" s="32"/>
    </row>
    <row r="259" spans="1:11" x14ac:dyDescent="0.25">
      <c r="A259" s="28"/>
      <c r="B259" s="22"/>
      <c r="C259" s="22"/>
      <c r="D259" s="24"/>
      <c r="E259" s="24"/>
      <c r="F259" s="24"/>
      <c r="G259" s="24"/>
      <c r="H259" s="24"/>
      <c r="I259" s="24"/>
      <c r="J259" s="24"/>
      <c r="K259" s="32"/>
    </row>
    <row r="260" spans="1:11" x14ac:dyDescent="0.25">
      <c r="A260" s="28"/>
      <c r="B260" s="22"/>
      <c r="C260" s="22"/>
      <c r="D260" s="24"/>
      <c r="E260" s="24"/>
      <c r="F260" s="24"/>
      <c r="G260" s="24"/>
      <c r="H260" s="24"/>
      <c r="I260" s="24"/>
      <c r="J260" s="24"/>
      <c r="K260" s="32"/>
    </row>
    <row r="261" spans="1:11" x14ac:dyDescent="0.25">
      <c r="A261" s="28"/>
      <c r="B261" s="22"/>
      <c r="C261" s="22"/>
      <c r="D261" s="24"/>
      <c r="E261" s="24"/>
      <c r="F261" s="24"/>
      <c r="G261" s="24"/>
      <c r="H261" s="24"/>
      <c r="I261" s="24"/>
      <c r="J261" s="24"/>
      <c r="K261" s="32"/>
    </row>
    <row r="262" spans="1:11" x14ac:dyDescent="0.25">
      <c r="A262" s="28"/>
      <c r="B262" s="16"/>
      <c r="C262" s="16"/>
      <c r="D262" s="17"/>
      <c r="E262" s="17"/>
      <c r="F262" s="17"/>
      <c r="G262" s="24"/>
      <c r="H262" s="17"/>
      <c r="I262" s="17"/>
      <c r="J262" s="17"/>
      <c r="K262" s="32"/>
    </row>
    <row r="263" spans="1:11" x14ac:dyDescent="0.25">
      <c r="A263" s="28"/>
      <c r="B263" s="16"/>
      <c r="C263" s="16"/>
      <c r="D263" s="17"/>
      <c r="E263" s="17"/>
      <c r="F263" s="17"/>
      <c r="G263" s="24"/>
      <c r="H263" s="17"/>
      <c r="I263" s="17"/>
      <c r="J263" s="17"/>
      <c r="K263" s="32"/>
    </row>
    <row r="264" spans="1:11" x14ac:dyDescent="0.25">
      <c r="A264" s="28"/>
      <c r="B264" s="16"/>
      <c r="C264" s="16"/>
      <c r="D264" s="17"/>
      <c r="E264" s="17"/>
      <c r="F264" s="17"/>
      <c r="G264" s="24"/>
      <c r="H264" s="17"/>
      <c r="I264" s="17"/>
      <c r="J264" s="17"/>
      <c r="K264" s="33"/>
    </row>
    <row r="265" spans="1:11" x14ac:dyDescent="0.25">
      <c r="A265" s="28"/>
      <c r="B265" s="16"/>
      <c r="C265" s="16"/>
      <c r="D265" s="17"/>
      <c r="E265" s="17"/>
      <c r="F265" s="17"/>
      <c r="G265" s="24"/>
      <c r="H265" s="17"/>
      <c r="I265" s="17"/>
      <c r="J265" s="17"/>
      <c r="K265" s="33"/>
    </row>
    <row r="266" spans="1:11" x14ac:dyDescent="0.25">
      <c r="A266" s="28"/>
      <c r="B266" s="16"/>
      <c r="C266" s="16"/>
      <c r="D266" s="17"/>
      <c r="E266" s="55"/>
      <c r="F266" s="17"/>
      <c r="G266" s="24"/>
      <c r="H266" s="17"/>
      <c r="I266" s="17"/>
      <c r="J266" s="17"/>
      <c r="K266" s="32"/>
    </row>
    <row r="267" spans="1:11" x14ac:dyDescent="0.25">
      <c r="A267" s="28"/>
      <c r="B267" s="16"/>
      <c r="C267" s="16"/>
      <c r="D267" s="17"/>
      <c r="E267" s="55"/>
      <c r="F267" s="17"/>
      <c r="G267" s="24"/>
      <c r="H267" s="17"/>
      <c r="I267" s="17"/>
      <c r="J267" s="17"/>
      <c r="K267" s="32"/>
    </row>
    <row r="268" spans="1:11" x14ac:dyDescent="0.25">
      <c r="A268" s="28"/>
      <c r="B268" s="35"/>
      <c r="C268" s="16"/>
      <c r="D268" s="17"/>
      <c r="E268" s="27"/>
      <c r="F268" s="17"/>
      <c r="G268" s="29"/>
      <c r="H268" s="17"/>
      <c r="I268" s="17"/>
      <c r="J268" s="17"/>
      <c r="K268" s="32"/>
    </row>
    <row r="269" spans="1:11" x14ac:dyDescent="0.25">
      <c r="A269" s="28"/>
      <c r="B269" s="16"/>
      <c r="C269" s="16"/>
      <c r="D269" s="17"/>
      <c r="E269" s="55"/>
      <c r="F269" s="17"/>
      <c r="G269" s="24"/>
      <c r="H269" s="17"/>
      <c r="I269" s="17"/>
      <c r="J269" s="17"/>
      <c r="K269" s="32"/>
    </row>
    <row r="270" spans="1:11" x14ac:dyDescent="0.25">
      <c r="A270" s="28"/>
      <c r="B270" s="16"/>
      <c r="C270" s="16"/>
      <c r="D270" s="17"/>
      <c r="E270" s="55"/>
      <c r="F270" s="17"/>
      <c r="G270" s="24"/>
      <c r="H270" s="17"/>
      <c r="I270" s="17"/>
      <c r="J270" s="17"/>
      <c r="K270" s="32"/>
    </row>
    <row r="271" spans="1:11" x14ac:dyDescent="0.25">
      <c r="A271" s="28"/>
      <c r="B271" s="16"/>
      <c r="C271" s="16"/>
      <c r="D271" s="17"/>
      <c r="E271" s="27"/>
      <c r="F271" s="17"/>
      <c r="G271" s="29"/>
      <c r="H271" s="17"/>
      <c r="I271" s="17"/>
      <c r="J271" s="17"/>
      <c r="K271" s="32"/>
    </row>
    <row r="272" spans="1:11" x14ac:dyDescent="0.25">
      <c r="A272" s="28"/>
      <c r="B272" s="16"/>
      <c r="C272" s="16"/>
      <c r="D272" s="17"/>
      <c r="E272" s="55"/>
      <c r="F272" s="17"/>
      <c r="G272" s="24"/>
      <c r="H272" s="17"/>
      <c r="I272" s="17"/>
      <c r="J272" s="17"/>
      <c r="K272" s="32"/>
    </row>
    <row r="273" spans="1:11" x14ac:dyDescent="0.25">
      <c r="A273" s="28"/>
      <c r="B273" s="16"/>
      <c r="C273" s="16"/>
      <c r="D273" s="17"/>
      <c r="E273" s="55"/>
      <c r="F273" s="17"/>
      <c r="G273" s="24"/>
      <c r="H273" s="17"/>
      <c r="I273" s="17"/>
      <c r="J273" s="17"/>
      <c r="K273" s="32"/>
    </row>
    <row r="274" spans="1:11" x14ac:dyDescent="0.25">
      <c r="A274" s="28"/>
      <c r="B274" s="35"/>
      <c r="C274" s="16"/>
      <c r="D274" s="17"/>
      <c r="E274" s="17"/>
      <c r="F274" s="17"/>
      <c r="G274" s="24"/>
      <c r="H274" s="17"/>
      <c r="I274" s="17"/>
      <c r="J274" s="17"/>
      <c r="K274" s="32"/>
    </row>
    <row r="275" spans="1:11" x14ac:dyDescent="0.25">
      <c r="A275" s="28"/>
      <c r="B275" s="16"/>
      <c r="C275" s="16"/>
      <c r="D275" s="17"/>
      <c r="E275" s="17"/>
      <c r="F275" s="17"/>
      <c r="G275" s="24"/>
      <c r="H275" s="17"/>
      <c r="I275" s="17"/>
      <c r="J275" s="17"/>
      <c r="K275" s="30"/>
    </row>
    <row r="276" spans="1:11" x14ac:dyDescent="0.25">
      <c r="A276" s="28"/>
      <c r="B276" s="16"/>
      <c r="C276" s="16"/>
      <c r="D276" s="17"/>
      <c r="E276" s="17"/>
      <c r="F276" s="17"/>
      <c r="G276" s="24"/>
      <c r="H276" s="17"/>
      <c r="I276" s="17"/>
      <c r="J276" s="17"/>
      <c r="K276" s="30"/>
    </row>
    <row r="277" spans="1:11" x14ac:dyDescent="0.25">
      <c r="A277" s="28"/>
      <c r="B277" s="16"/>
      <c r="C277" s="16"/>
      <c r="D277" s="17"/>
      <c r="E277" s="17"/>
      <c r="F277" s="17"/>
      <c r="G277" s="24"/>
      <c r="H277" s="17"/>
      <c r="I277" s="17"/>
      <c r="J277" s="17"/>
      <c r="K277" s="30"/>
    </row>
    <row r="278" spans="1:11" x14ac:dyDescent="0.25">
      <c r="A278" s="28"/>
      <c r="B278" s="16"/>
      <c r="C278" s="16"/>
      <c r="D278" s="17"/>
      <c r="E278" s="17"/>
      <c r="F278" s="17"/>
      <c r="G278" s="24"/>
      <c r="H278" s="17"/>
      <c r="I278" s="17"/>
      <c r="J278" s="17"/>
      <c r="K278" s="30"/>
    </row>
    <row r="279" spans="1:11" x14ac:dyDescent="0.25">
      <c r="A279" s="28"/>
      <c r="B279" s="16"/>
      <c r="C279" s="16"/>
      <c r="D279" s="17"/>
      <c r="E279" s="17"/>
      <c r="F279" s="17"/>
      <c r="G279" s="24"/>
      <c r="H279" s="17"/>
      <c r="I279" s="17"/>
      <c r="J279" s="17"/>
      <c r="K279" s="30"/>
    </row>
    <row r="280" spans="1:11" x14ac:dyDescent="0.25">
      <c r="A280" s="28"/>
      <c r="B280" s="23"/>
      <c r="C280" s="22"/>
      <c r="D280" s="24"/>
      <c r="E280" s="24"/>
      <c r="F280" s="24"/>
      <c r="G280" s="24"/>
      <c r="H280" s="24"/>
      <c r="I280" s="24"/>
      <c r="J280" s="24"/>
      <c r="K280" s="30"/>
    </row>
    <row r="281" spans="1:11" x14ac:dyDescent="0.25">
      <c r="A281" s="28"/>
      <c r="B281" s="22"/>
      <c r="C281" s="22"/>
      <c r="D281" s="24"/>
      <c r="E281" s="24"/>
      <c r="F281" s="24"/>
      <c r="G281" s="24"/>
      <c r="H281" s="24"/>
      <c r="I281" s="24"/>
      <c r="J281" s="24"/>
      <c r="K281" s="30"/>
    </row>
    <row r="282" spans="1:11" x14ac:dyDescent="0.25">
      <c r="A282" s="28"/>
      <c r="B282" s="22"/>
      <c r="C282" s="22"/>
      <c r="D282" s="24"/>
      <c r="E282" s="24"/>
      <c r="F282" s="24"/>
      <c r="G282" s="24"/>
      <c r="H282" s="24"/>
      <c r="I282" s="24"/>
      <c r="J282" s="24"/>
      <c r="K282" s="30"/>
    </row>
    <row r="283" spans="1:11" x14ac:dyDescent="0.25">
      <c r="A283" s="28"/>
      <c r="B283" s="22"/>
      <c r="C283" s="22"/>
      <c r="D283" s="24"/>
      <c r="E283" s="24"/>
      <c r="F283" s="24"/>
      <c r="G283" s="24"/>
      <c r="H283" s="24"/>
      <c r="I283" s="24"/>
      <c r="J283" s="24"/>
      <c r="K283" s="30"/>
    </row>
    <row r="284" spans="1:11" x14ac:dyDescent="0.25">
      <c r="A284" s="28"/>
      <c r="B284" s="22"/>
      <c r="C284" s="22"/>
      <c r="D284" s="24"/>
      <c r="E284" s="24"/>
      <c r="F284" s="24"/>
      <c r="G284" s="24"/>
      <c r="H284" s="24"/>
      <c r="I284" s="24"/>
      <c r="J284" s="24"/>
      <c r="K284" s="30"/>
    </row>
    <row r="285" spans="1:11" x14ac:dyDescent="0.25">
      <c r="A285" s="28"/>
      <c r="B285" s="22"/>
      <c r="C285" s="22"/>
      <c r="D285" s="24"/>
      <c r="E285" s="54"/>
      <c r="F285" s="24"/>
      <c r="G285" s="24"/>
      <c r="H285" s="24"/>
      <c r="I285" s="24"/>
      <c r="J285" s="24"/>
      <c r="K285" s="30"/>
    </row>
    <row r="286" spans="1:11" x14ac:dyDescent="0.25">
      <c r="A286" s="28"/>
      <c r="B286" s="23"/>
      <c r="C286" s="23"/>
      <c r="D286" s="24"/>
      <c r="E286" s="25"/>
      <c r="F286" s="24"/>
      <c r="G286" s="25"/>
      <c r="H286" s="25"/>
      <c r="I286" s="25"/>
      <c r="J286" s="25"/>
      <c r="K286" s="30"/>
    </row>
    <row r="287" spans="1:11" x14ac:dyDescent="0.25">
      <c r="A287" s="28"/>
      <c r="B287" s="22"/>
      <c r="C287" s="22"/>
      <c r="D287" s="24"/>
      <c r="E287" s="54"/>
      <c r="F287" s="24"/>
      <c r="G287" s="24"/>
      <c r="H287" s="24"/>
      <c r="I287" s="24"/>
      <c r="J287" s="24"/>
      <c r="K287" s="32"/>
    </row>
    <row r="288" spans="1:11" x14ac:dyDescent="0.25">
      <c r="A288" s="28"/>
      <c r="B288" s="22"/>
      <c r="C288" s="22"/>
      <c r="D288" s="24"/>
      <c r="E288" s="54"/>
      <c r="F288" s="24"/>
      <c r="G288" s="24"/>
      <c r="H288" s="24"/>
      <c r="I288" s="24"/>
      <c r="J288" s="24"/>
      <c r="K288" s="33"/>
    </row>
    <row r="289" spans="1:11" x14ac:dyDescent="0.25">
      <c r="A289" s="28"/>
      <c r="B289" s="22"/>
      <c r="C289" s="22"/>
      <c r="D289" s="24"/>
      <c r="E289" s="25"/>
      <c r="F289" s="24"/>
      <c r="G289" s="25"/>
      <c r="H289" s="25"/>
      <c r="I289" s="25"/>
      <c r="J289" s="25"/>
      <c r="K289" s="33"/>
    </row>
    <row r="290" spans="1:11" x14ac:dyDescent="0.25">
      <c r="A290" s="28"/>
      <c r="B290" s="22"/>
      <c r="C290" s="22"/>
      <c r="D290" s="24"/>
      <c r="E290" s="54"/>
      <c r="F290" s="24"/>
      <c r="G290" s="24"/>
      <c r="H290" s="24"/>
      <c r="I290" s="24"/>
      <c r="J290" s="24"/>
      <c r="K290" s="32"/>
    </row>
    <row r="291" spans="1:11" x14ac:dyDescent="0.25">
      <c r="A291" s="28"/>
      <c r="B291" s="22"/>
      <c r="C291" s="22"/>
      <c r="D291" s="24"/>
      <c r="E291" s="54"/>
      <c r="F291" s="24"/>
      <c r="G291" s="24"/>
      <c r="H291" s="24"/>
      <c r="I291" s="24"/>
      <c r="J291" s="24"/>
      <c r="K291" s="33"/>
    </row>
    <row r="292" spans="1:11" x14ac:dyDescent="0.25">
      <c r="A292" s="28"/>
      <c r="B292" s="35"/>
      <c r="C292" s="20"/>
      <c r="D292" s="17"/>
      <c r="E292" s="19"/>
      <c r="F292" s="17"/>
      <c r="G292" s="25"/>
      <c r="H292" s="17"/>
      <c r="I292" s="17"/>
      <c r="J292" s="17"/>
      <c r="K292" s="33"/>
    </row>
    <row r="293" spans="1:11" x14ac:dyDescent="0.25">
      <c r="A293" s="26"/>
      <c r="B293" s="16"/>
      <c r="C293" s="16"/>
      <c r="D293" s="17"/>
      <c r="E293" s="55"/>
      <c r="F293" s="17"/>
      <c r="G293" s="24"/>
      <c r="H293" s="17"/>
      <c r="I293" s="17"/>
      <c r="J293" s="17"/>
      <c r="K293" s="30"/>
    </row>
    <row r="294" spans="1:11" x14ac:dyDescent="0.25">
      <c r="A294" s="26"/>
      <c r="B294" s="16"/>
      <c r="C294" s="16"/>
      <c r="D294" s="17"/>
      <c r="E294" s="55"/>
      <c r="F294" s="17"/>
      <c r="G294" s="24"/>
      <c r="H294" s="17"/>
      <c r="I294" s="17"/>
      <c r="J294" s="17"/>
      <c r="K294" s="31"/>
    </row>
    <row r="295" spans="1:11" x14ac:dyDescent="0.25">
      <c r="A295" s="26"/>
      <c r="B295" s="16"/>
      <c r="C295" s="16"/>
      <c r="D295" s="17"/>
      <c r="E295" s="19"/>
      <c r="F295" s="17"/>
      <c r="G295" s="25"/>
      <c r="H295" s="17"/>
      <c r="I295" s="17"/>
      <c r="J295" s="17"/>
      <c r="K295" s="31"/>
    </row>
    <row r="296" spans="1:11" x14ac:dyDescent="0.25">
      <c r="A296" s="26"/>
      <c r="B296" s="16"/>
      <c r="C296" s="16"/>
      <c r="D296" s="17"/>
      <c r="E296" s="55"/>
      <c r="F296" s="17"/>
      <c r="G296" s="24"/>
      <c r="H296" s="17"/>
      <c r="I296" s="17"/>
      <c r="J296" s="17"/>
      <c r="K296" s="30"/>
    </row>
    <row r="297" spans="1:11" x14ac:dyDescent="0.25">
      <c r="A297" s="26"/>
      <c r="B297" s="16"/>
      <c r="C297" s="16"/>
      <c r="D297" s="17"/>
      <c r="E297" s="55"/>
      <c r="F297" s="17"/>
      <c r="G297" s="24"/>
      <c r="H297" s="17"/>
      <c r="I297" s="17"/>
      <c r="J297" s="17"/>
      <c r="K297" s="30"/>
    </row>
    <row r="298" spans="1:11" x14ac:dyDescent="0.25">
      <c r="A298" s="26"/>
      <c r="B298" s="36"/>
      <c r="C298" s="23"/>
      <c r="D298" s="24"/>
      <c r="E298" s="25"/>
      <c r="F298" s="24"/>
      <c r="G298" s="25"/>
      <c r="H298" s="24"/>
      <c r="I298" s="24"/>
      <c r="J298" s="24"/>
      <c r="K298" s="31"/>
    </row>
    <row r="299" spans="1:11" x14ac:dyDescent="0.25">
      <c r="A299" s="28"/>
      <c r="B299" s="22"/>
      <c r="C299" s="22"/>
      <c r="D299" s="24"/>
      <c r="E299" s="54"/>
      <c r="F299" s="24"/>
      <c r="G299" s="24"/>
      <c r="H299" s="24"/>
      <c r="I299" s="24"/>
      <c r="J299" s="24"/>
      <c r="K299" s="30"/>
    </row>
    <row r="300" spans="1:11" x14ac:dyDescent="0.25">
      <c r="A300" s="28"/>
      <c r="B300" s="22"/>
      <c r="C300" s="22"/>
      <c r="D300" s="24"/>
      <c r="E300" s="54"/>
      <c r="F300" s="24"/>
      <c r="G300" s="24"/>
      <c r="H300" s="24"/>
      <c r="I300" s="24"/>
      <c r="J300" s="24"/>
      <c r="K300" s="30"/>
    </row>
    <row r="301" spans="1:11" x14ac:dyDescent="0.25">
      <c r="A301" s="28"/>
      <c r="B301" s="22"/>
      <c r="C301" s="22"/>
      <c r="D301" s="24"/>
      <c r="E301" s="25"/>
      <c r="F301" s="24"/>
      <c r="G301" s="25"/>
      <c r="H301" s="24"/>
      <c r="I301" s="24"/>
      <c r="J301" s="24"/>
      <c r="K301" s="31"/>
    </row>
    <row r="302" spans="1:11" x14ac:dyDescent="0.25">
      <c r="A302" s="28"/>
      <c r="B302" s="22"/>
      <c r="C302" s="22"/>
      <c r="D302" s="24"/>
      <c r="E302" s="24"/>
      <c r="F302" s="24"/>
      <c r="G302" s="24"/>
      <c r="H302" s="24"/>
      <c r="I302" s="24"/>
      <c r="J302" s="24"/>
      <c r="K302" s="31"/>
    </row>
    <row r="303" spans="1:11" x14ac:dyDescent="0.25">
      <c r="A303" s="28"/>
      <c r="B303" s="22"/>
      <c r="C303" s="22"/>
      <c r="D303" s="24"/>
      <c r="E303" s="24"/>
      <c r="F303" s="24"/>
      <c r="G303" s="24"/>
      <c r="H303" s="24"/>
      <c r="I303" s="24"/>
      <c r="J303" s="24"/>
      <c r="K303" s="30"/>
    </row>
    <row r="304" spans="1:11" x14ac:dyDescent="0.25">
      <c r="A304" s="28"/>
      <c r="B304" s="36"/>
      <c r="C304" s="22"/>
      <c r="D304" s="24"/>
      <c r="E304" s="24"/>
      <c r="F304" s="24"/>
      <c r="G304" s="24"/>
      <c r="H304" s="24"/>
      <c r="I304" s="24"/>
      <c r="J304" s="24"/>
      <c r="K304" s="30"/>
    </row>
    <row r="305" spans="1:11" x14ac:dyDescent="0.25">
      <c r="A305" s="28"/>
      <c r="B305" s="22"/>
      <c r="C305" s="22"/>
      <c r="D305" s="24"/>
      <c r="E305" s="24"/>
      <c r="F305" s="24"/>
      <c r="G305" s="24"/>
      <c r="H305" s="24"/>
      <c r="I305" s="24"/>
      <c r="J305" s="24"/>
      <c r="K305" s="21"/>
    </row>
    <row r="306" spans="1:11" x14ac:dyDescent="0.25">
      <c r="A306" s="28"/>
      <c r="B306" s="22"/>
      <c r="C306" s="22"/>
      <c r="D306" s="24"/>
      <c r="E306" s="24"/>
      <c r="F306" s="24"/>
      <c r="G306" s="24"/>
      <c r="H306" s="24"/>
      <c r="I306" s="24"/>
      <c r="J306" s="24"/>
      <c r="K306" s="30"/>
    </row>
    <row r="307" spans="1:11" x14ac:dyDescent="0.25">
      <c r="A307" s="28"/>
      <c r="B307" s="22"/>
      <c r="C307" s="22"/>
      <c r="D307" s="24"/>
      <c r="E307" s="24"/>
      <c r="F307" s="24"/>
      <c r="G307" s="24"/>
      <c r="H307" s="24"/>
      <c r="I307" s="24"/>
      <c r="J307" s="24"/>
      <c r="K307" s="31"/>
    </row>
    <row r="308" spans="1:11" x14ac:dyDescent="0.25">
      <c r="A308" s="28"/>
      <c r="B308" s="22"/>
      <c r="C308" s="22"/>
      <c r="D308" s="24"/>
      <c r="E308" s="24"/>
      <c r="F308" s="24"/>
      <c r="G308" s="24"/>
      <c r="H308" s="24"/>
      <c r="I308" s="24"/>
      <c r="J308" s="24"/>
      <c r="K308" s="30"/>
    </row>
    <row r="309" spans="1:11" x14ac:dyDescent="0.25">
      <c r="A309" s="28"/>
      <c r="B309" s="22"/>
      <c r="C309" s="22"/>
      <c r="D309" s="24"/>
      <c r="E309" s="24"/>
      <c r="F309" s="24"/>
      <c r="G309" s="24"/>
      <c r="H309" s="24"/>
      <c r="I309" s="24"/>
      <c r="J309" s="24"/>
      <c r="K309" s="31"/>
    </row>
    <row r="310" spans="1:11" x14ac:dyDescent="0.25">
      <c r="A310" s="28"/>
      <c r="B310" s="36"/>
      <c r="C310" s="23"/>
      <c r="D310" s="24"/>
      <c r="E310" s="24"/>
      <c r="F310" s="24"/>
      <c r="G310" s="24"/>
      <c r="H310" s="24"/>
      <c r="I310" s="24"/>
      <c r="J310" s="24"/>
      <c r="K310" s="30"/>
    </row>
    <row r="311" spans="1:11" x14ac:dyDescent="0.25">
      <c r="A311" s="28"/>
      <c r="B311" s="22"/>
      <c r="C311" s="22"/>
      <c r="D311" s="24"/>
      <c r="E311" s="54"/>
      <c r="F311" s="24"/>
      <c r="G311" s="24"/>
      <c r="H311" s="24"/>
      <c r="I311" s="24"/>
      <c r="J311" s="24"/>
      <c r="K311" s="30"/>
    </row>
    <row r="312" spans="1:11" x14ac:dyDescent="0.25">
      <c r="A312" s="28"/>
      <c r="B312" s="22"/>
      <c r="C312" s="22"/>
      <c r="D312" s="24"/>
      <c r="E312" s="54"/>
      <c r="F312" s="24"/>
      <c r="G312" s="24"/>
      <c r="H312" s="24"/>
      <c r="I312" s="24"/>
      <c r="J312" s="24"/>
      <c r="K312" s="31"/>
    </row>
    <row r="313" spans="1:11" x14ac:dyDescent="0.25">
      <c r="A313" s="28"/>
      <c r="B313" s="22"/>
      <c r="C313" s="22"/>
      <c r="D313" s="24"/>
      <c r="E313" s="24"/>
      <c r="F313" s="24"/>
      <c r="G313" s="24"/>
      <c r="H313" s="24"/>
      <c r="I313" s="24"/>
      <c r="J313" s="24"/>
      <c r="K313" s="30"/>
    </row>
    <row r="314" spans="1:11" x14ac:dyDescent="0.25">
      <c r="A314" s="28"/>
      <c r="B314" s="22"/>
      <c r="C314" s="22"/>
      <c r="D314" s="24"/>
      <c r="E314" s="24"/>
      <c r="F314" s="24"/>
      <c r="G314" s="24"/>
      <c r="H314" s="24"/>
      <c r="I314" s="24"/>
      <c r="J314" s="24"/>
      <c r="K314" s="30"/>
    </row>
    <row r="315" spans="1:11" x14ac:dyDescent="0.25">
      <c r="A315" s="28"/>
      <c r="B315" s="22"/>
      <c r="C315" s="22"/>
      <c r="D315" s="24"/>
      <c r="E315" s="24"/>
      <c r="F315" s="24"/>
      <c r="G315" s="24"/>
      <c r="H315" s="24"/>
      <c r="I315" s="24"/>
      <c r="J315" s="24"/>
      <c r="K315" s="31"/>
    </row>
    <row r="316" spans="1:11" x14ac:dyDescent="0.25">
      <c r="A316" s="28"/>
      <c r="B316" s="36"/>
      <c r="C316" s="23"/>
      <c r="D316" s="24"/>
      <c r="E316" s="24"/>
      <c r="F316" s="24"/>
      <c r="G316" s="24"/>
      <c r="H316" s="24"/>
      <c r="I316" s="24"/>
      <c r="J316" s="24"/>
      <c r="K316" s="31"/>
    </row>
    <row r="317" spans="1:11" x14ac:dyDescent="0.25">
      <c r="A317" s="28"/>
      <c r="B317" s="22"/>
      <c r="C317" s="22"/>
      <c r="D317" s="24"/>
      <c r="E317" s="24"/>
      <c r="F317" s="24"/>
      <c r="G317" s="24"/>
      <c r="H317" s="24"/>
      <c r="I317" s="24"/>
      <c r="J317" s="24"/>
      <c r="K317" s="41"/>
    </row>
    <row r="318" spans="1:11" x14ac:dyDescent="0.25">
      <c r="A318" s="28"/>
      <c r="B318" s="22"/>
      <c r="C318" s="22"/>
      <c r="D318" s="24"/>
      <c r="E318" s="24"/>
      <c r="F318" s="24"/>
      <c r="G318" s="24"/>
      <c r="H318" s="24"/>
      <c r="I318" s="24"/>
      <c r="J318" s="24"/>
      <c r="K318" s="44"/>
    </row>
    <row r="319" spans="1:11" x14ac:dyDescent="0.25">
      <c r="A319" s="28"/>
      <c r="B319" s="22"/>
      <c r="C319" s="22"/>
      <c r="D319" s="24"/>
      <c r="E319" s="24"/>
      <c r="F319" s="24"/>
      <c r="G319" s="24"/>
      <c r="H319" s="24"/>
      <c r="I319" s="24"/>
      <c r="J319" s="24"/>
      <c r="K319" s="44"/>
    </row>
    <row r="320" spans="1:11" x14ac:dyDescent="0.25">
      <c r="A320" s="28"/>
      <c r="B320" s="22"/>
      <c r="C320" s="22"/>
      <c r="D320" s="24"/>
      <c r="E320" s="24"/>
      <c r="F320" s="24"/>
      <c r="G320" s="24"/>
      <c r="H320" s="24"/>
      <c r="I320" s="24"/>
      <c r="J320" s="24"/>
      <c r="K320" s="41"/>
    </row>
    <row r="321" spans="1:11" x14ac:dyDescent="0.25">
      <c r="A321" s="28"/>
      <c r="B321" s="22"/>
      <c r="C321" s="22"/>
      <c r="D321" s="24"/>
      <c r="E321" s="24"/>
      <c r="F321" s="24"/>
      <c r="G321" s="24"/>
      <c r="H321" s="24"/>
      <c r="I321" s="24"/>
      <c r="J321" s="24"/>
      <c r="K321" s="41"/>
    </row>
    <row r="322" spans="1:11" x14ac:dyDescent="0.25">
      <c r="A322" s="28"/>
      <c r="B322" s="38"/>
      <c r="C322" s="39"/>
      <c r="D322" s="40"/>
      <c r="E322" s="40"/>
      <c r="F322" s="40"/>
      <c r="G322" s="24"/>
      <c r="H322" s="40"/>
      <c r="I322" s="40"/>
      <c r="J322" s="40"/>
      <c r="K322" s="44"/>
    </row>
    <row r="323" spans="1:11" x14ac:dyDescent="0.25">
      <c r="A323" s="37"/>
      <c r="B323" s="42"/>
      <c r="C323" s="43"/>
      <c r="D323" s="40"/>
      <c r="E323" s="40"/>
      <c r="F323" s="40"/>
      <c r="G323" s="24"/>
      <c r="H323" s="40"/>
      <c r="I323" s="40"/>
      <c r="J323" s="40"/>
      <c r="K323" s="30"/>
    </row>
    <row r="324" spans="1:11" x14ac:dyDescent="0.25">
      <c r="A324" s="37"/>
      <c r="B324" s="42"/>
      <c r="C324" s="43"/>
      <c r="D324" s="40"/>
      <c r="E324" s="40"/>
      <c r="F324" s="40"/>
      <c r="G324" s="24"/>
      <c r="H324" s="40"/>
      <c r="I324" s="40"/>
      <c r="J324" s="40"/>
      <c r="K324" s="30"/>
    </row>
    <row r="325" spans="1:11" x14ac:dyDescent="0.25">
      <c r="A325" s="37"/>
      <c r="B325" s="42"/>
      <c r="C325" s="43"/>
      <c r="D325" s="40"/>
      <c r="E325" s="40"/>
      <c r="F325" s="40"/>
      <c r="G325" s="24"/>
      <c r="H325" s="40"/>
      <c r="I325" s="40"/>
      <c r="J325" s="40"/>
      <c r="K325" s="31"/>
    </row>
    <row r="326" spans="1:11" x14ac:dyDescent="0.25">
      <c r="A326" s="37"/>
      <c r="B326" s="42"/>
      <c r="C326" s="43"/>
      <c r="D326" s="40"/>
      <c r="E326" s="40"/>
      <c r="F326" s="40"/>
      <c r="G326" s="24"/>
      <c r="H326" s="40"/>
      <c r="I326" s="40"/>
      <c r="J326" s="40"/>
      <c r="K326" s="30"/>
    </row>
    <row r="327" spans="1:11" x14ac:dyDescent="0.25">
      <c r="A327" s="37"/>
      <c r="B327" s="42"/>
      <c r="C327" s="43"/>
      <c r="D327" s="40"/>
      <c r="E327" s="40"/>
      <c r="F327" s="40"/>
      <c r="G327" s="24"/>
      <c r="H327" s="40"/>
      <c r="I327" s="40"/>
      <c r="J327" s="40"/>
      <c r="K327" s="31"/>
    </row>
    <row r="328" spans="1:11" x14ac:dyDescent="0.25">
      <c r="A328" s="37"/>
      <c r="B328" s="36"/>
      <c r="C328" s="23"/>
      <c r="D328" s="24"/>
      <c r="E328" s="24"/>
      <c r="F328" s="24"/>
      <c r="G328" s="24"/>
      <c r="H328" s="24"/>
      <c r="I328" s="24"/>
      <c r="J328" s="24"/>
      <c r="K328" s="30"/>
    </row>
    <row r="329" spans="1:11" x14ac:dyDescent="0.25">
      <c r="A329" s="28"/>
      <c r="B329" s="22"/>
      <c r="C329" s="45"/>
      <c r="D329" s="24"/>
      <c r="E329" s="24"/>
      <c r="F329" s="24"/>
      <c r="G329" s="24"/>
      <c r="H329" s="24"/>
      <c r="I329" s="24"/>
      <c r="J329" s="24"/>
      <c r="K329" s="30"/>
    </row>
    <row r="330" spans="1:11" x14ac:dyDescent="0.25">
      <c r="A330" s="28"/>
      <c r="B330" s="22"/>
      <c r="C330" s="45"/>
      <c r="D330" s="24"/>
      <c r="E330" s="24"/>
      <c r="F330" s="24"/>
      <c r="G330" s="24"/>
      <c r="H330" s="24"/>
      <c r="I330" s="24"/>
      <c r="J330" s="24"/>
      <c r="K330" s="30"/>
    </row>
    <row r="331" spans="1:11" x14ac:dyDescent="0.25">
      <c r="A331" s="28"/>
      <c r="B331" s="22"/>
      <c r="C331" s="45"/>
      <c r="D331" s="24"/>
      <c r="E331" s="24"/>
      <c r="F331" s="24"/>
      <c r="G331" s="24"/>
      <c r="H331" s="24"/>
      <c r="I331" s="24"/>
      <c r="J331" s="24"/>
      <c r="K331" s="31"/>
    </row>
    <row r="332" spans="1:11" x14ac:dyDescent="0.25">
      <c r="A332" s="28"/>
      <c r="B332" s="22"/>
      <c r="C332" s="45"/>
      <c r="D332" s="24"/>
      <c r="E332" s="24"/>
      <c r="F332" s="24"/>
      <c r="G332" s="24"/>
      <c r="H332" s="24"/>
      <c r="I332" s="24"/>
      <c r="J332" s="24"/>
      <c r="K332" s="30"/>
    </row>
    <row r="333" spans="1:11" x14ac:dyDescent="0.25">
      <c r="A333" s="28"/>
      <c r="B333" s="22"/>
      <c r="C333" s="45"/>
      <c r="D333" s="24"/>
      <c r="E333" s="24"/>
      <c r="F333" s="24"/>
      <c r="G333" s="24"/>
      <c r="H333" s="24"/>
      <c r="I333" s="24"/>
      <c r="J333" s="24"/>
      <c r="K333" s="31"/>
    </row>
    <row r="334" spans="1:11" x14ac:dyDescent="0.25">
      <c r="A334" s="28"/>
      <c r="B334" s="36"/>
      <c r="C334" s="23"/>
      <c r="D334" s="24"/>
      <c r="E334" s="24"/>
      <c r="F334" s="24"/>
      <c r="G334" s="24"/>
      <c r="H334" s="24"/>
      <c r="I334" s="24"/>
      <c r="J334" s="24"/>
      <c r="K334" s="30"/>
    </row>
    <row r="335" spans="1:11" x14ac:dyDescent="0.25">
      <c r="A335" s="28"/>
      <c r="B335" s="22"/>
      <c r="C335" s="45"/>
      <c r="D335" s="24"/>
      <c r="E335" s="24"/>
      <c r="F335" s="24"/>
      <c r="G335" s="24"/>
      <c r="H335" s="24"/>
      <c r="I335" s="24"/>
      <c r="J335" s="24"/>
      <c r="K335" s="30"/>
    </row>
    <row r="336" spans="1:11" x14ac:dyDescent="0.25">
      <c r="A336" s="28"/>
      <c r="B336" s="22"/>
      <c r="C336" s="45"/>
      <c r="D336" s="24"/>
      <c r="E336" s="24"/>
      <c r="F336" s="24"/>
      <c r="G336" s="24"/>
      <c r="H336" s="24"/>
      <c r="I336" s="24"/>
      <c r="J336" s="24"/>
      <c r="K336" s="30"/>
    </row>
    <row r="337" spans="1:11" x14ac:dyDescent="0.25">
      <c r="A337" s="28"/>
      <c r="B337" s="22"/>
      <c r="C337" s="45"/>
      <c r="D337" s="24"/>
      <c r="E337" s="24"/>
      <c r="F337" s="24"/>
      <c r="G337" s="24"/>
      <c r="H337" s="24"/>
      <c r="I337" s="24"/>
      <c r="J337" s="24"/>
      <c r="K337" s="30"/>
    </row>
    <row r="338" spans="1:11" x14ac:dyDescent="0.25">
      <c r="A338" s="28"/>
      <c r="B338" s="22"/>
      <c r="C338" s="45"/>
      <c r="D338" s="24"/>
      <c r="E338" s="24"/>
      <c r="F338" s="24"/>
      <c r="G338" s="24"/>
      <c r="H338" s="24"/>
      <c r="I338" s="24"/>
      <c r="J338" s="24"/>
      <c r="K338" s="30"/>
    </row>
    <row r="339" spans="1:11" x14ac:dyDescent="0.25">
      <c r="A339" s="28"/>
      <c r="B339" s="22"/>
      <c r="C339" s="45"/>
      <c r="D339" s="24"/>
      <c r="E339" s="24"/>
      <c r="F339" s="24"/>
      <c r="G339" s="24"/>
      <c r="H339" s="24"/>
      <c r="I339" s="24"/>
      <c r="J339" s="24"/>
      <c r="K339" s="30"/>
    </row>
    <row r="340" spans="1:11" x14ac:dyDescent="0.25">
      <c r="A340" s="28"/>
      <c r="B340" s="22"/>
      <c r="C340" s="45"/>
      <c r="D340" s="24"/>
      <c r="E340" s="24"/>
      <c r="F340" s="24"/>
      <c r="G340" s="24"/>
      <c r="H340" s="24"/>
      <c r="I340" s="24"/>
      <c r="J340" s="24"/>
      <c r="K340" s="30"/>
    </row>
    <row r="341" spans="1:11" x14ac:dyDescent="0.25">
      <c r="A341" s="28"/>
      <c r="B341" s="22"/>
      <c r="C341" s="45"/>
      <c r="D341" s="24"/>
      <c r="E341" s="24"/>
      <c r="F341" s="24"/>
      <c r="G341" s="24"/>
      <c r="H341" s="24"/>
      <c r="I341" s="24"/>
      <c r="J341" s="24"/>
      <c r="K341" s="30"/>
    </row>
    <row r="342" spans="1:11" x14ac:dyDescent="0.25">
      <c r="A342" s="28"/>
      <c r="B342" s="22"/>
      <c r="C342" s="45"/>
      <c r="D342" s="24"/>
      <c r="E342" s="24"/>
      <c r="F342" s="24"/>
      <c r="G342" s="24"/>
      <c r="H342" s="24"/>
      <c r="I342" s="24"/>
      <c r="J342" s="24"/>
      <c r="K342" s="30"/>
    </row>
    <row r="343" spans="1:11" x14ac:dyDescent="0.25">
      <c r="A343" s="28"/>
      <c r="B343" s="22"/>
      <c r="C343" s="45"/>
      <c r="D343" s="24"/>
      <c r="E343" s="24"/>
      <c r="F343" s="24"/>
      <c r="G343" s="24"/>
      <c r="H343" s="24"/>
      <c r="I343" s="24"/>
      <c r="J343" s="24"/>
      <c r="K343" s="31"/>
    </row>
    <row r="344" spans="1:11" x14ac:dyDescent="0.25">
      <c r="A344" s="28"/>
      <c r="B344" s="22"/>
      <c r="C344" s="45"/>
      <c r="D344" s="24"/>
      <c r="E344" s="24"/>
      <c r="F344" s="24"/>
      <c r="G344" s="24"/>
      <c r="H344" s="24"/>
      <c r="I344" s="24"/>
      <c r="J344" s="24"/>
      <c r="K344" s="30"/>
    </row>
    <row r="345" spans="1:11" x14ac:dyDescent="0.25">
      <c r="A345" s="28"/>
      <c r="B345" s="22"/>
      <c r="C345" s="45"/>
      <c r="D345" s="24"/>
      <c r="E345" s="24"/>
      <c r="F345" s="24"/>
      <c r="G345" s="24"/>
      <c r="H345" s="24"/>
      <c r="I345" s="24"/>
      <c r="J345" s="24"/>
      <c r="K345" s="31"/>
    </row>
    <row r="346" spans="1:11" x14ac:dyDescent="0.25">
      <c r="A346" s="28"/>
      <c r="B346" s="36"/>
      <c r="C346" s="23"/>
      <c r="D346" s="24"/>
      <c r="E346" s="24"/>
      <c r="F346" s="24"/>
      <c r="G346" s="24"/>
      <c r="H346" s="24"/>
      <c r="I346" s="24"/>
      <c r="J346" s="24"/>
      <c r="K346" s="30"/>
    </row>
    <row r="347" spans="1:11" x14ac:dyDescent="0.25">
      <c r="A347" s="28"/>
      <c r="B347" s="22"/>
      <c r="C347" s="45"/>
      <c r="D347" s="24"/>
      <c r="E347" s="24"/>
      <c r="F347" s="24"/>
      <c r="G347" s="24"/>
      <c r="H347" s="24"/>
      <c r="I347" s="24"/>
      <c r="J347" s="24"/>
      <c r="K347" s="30"/>
    </row>
    <row r="348" spans="1:11" x14ac:dyDescent="0.25">
      <c r="A348" s="28"/>
      <c r="B348" s="22"/>
      <c r="C348" s="45"/>
      <c r="D348" s="24"/>
      <c r="E348" s="24"/>
      <c r="F348" s="24"/>
      <c r="G348" s="24"/>
      <c r="H348" s="24"/>
      <c r="I348" s="24"/>
      <c r="J348" s="24"/>
      <c r="K348" s="30"/>
    </row>
    <row r="349" spans="1:11" x14ac:dyDescent="0.25">
      <c r="A349" s="28"/>
      <c r="B349" s="22"/>
      <c r="C349" s="45"/>
      <c r="D349" s="24"/>
      <c r="E349" s="24"/>
      <c r="F349" s="24"/>
      <c r="G349" s="24"/>
      <c r="H349" s="24"/>
      <c r="I349" s="24"/>
      <c r="J349" s="24"/>
      <c r="K349" s="31"/>
    </row>
    <row r="350" spans="1:11" x14ac:dyDescent="0.25">
      <c r="A350" s="28"/>
      <c r="B350" s="22"/>
      <c r="C350" s="45"/>
      <c r="D350" s="24"/>
      <c r="E350" s="24"/>
      <c r="F350" s="24"/>
      <c r="G350" s="24"/>
      <c r="H350" s="24"/>
      <c r="I350" s="24"/>
      <c r="J350" s="24"/>
      <c r="K350" s="30"/>
    </row>
    <row r="351" spans="1:11" x14ac:dyDescent="0.25">
      <c r="A351" s="28"/>
      <c r="B351" s="22"/>
      <c r="C351" s="45"/>
      <c r="D351" s="24"/>
      <c r="E351" s="24"/>
      <c r="F351" s="24"/>
      <c r="G351" s="24"/>
      <c r="H351" s="24"/>
      <c r="I351" s="24"/>
      <c r="J351" s="24"/>
      <c r="K351" s="31"/>
    </row>
    <row r="352" spans="1:11" x14ac:dyDescent="0.25">
      <c r="A352" s="28"/>
      <c r="B352" s="36"/>
      <c r="C352" s="23"/>
      <c r="D352" s="24"/>
      <c r="E352" s="24"/>
      <c r="F352" s="24"/>
      <c r="G352" s="24"/>
      <c r="H352" s="24"/>
      <c r="I352" s="24"/>
      <c r="J352" s="24"/>
      <c r="K352" s="30"/>
    </row>
    <row r="353" spans="1:11" x14ac:dyDescent="0.25">
      <c r="A353" s="28"/>
      <c r="B353" s="22"/>
      <c r="C353" s="45"/>
      <c r="D353" s="24"/>
      <c r="E353" s="24"/>
      <c r="F353" s="24"/>
      <c r="G353" s="24"/>
      <c r="H353" s="24"/>
      <c r="I353" s="24"/>
      <c r="J353" s="24"/>
      <c r="K353" s="30"/>
    </row>
    <row r="354" spans="1:11" x14ac:dyDescent="0.25">
      <c r="A354" s="28"/>
      <c r="B354" s="22"/>
      <c r="C354" s="45"/>
      <c r="D354" s="24"/>
      <c r="E354" s="24"/>
      <c r="F354" s="24"/>
      <c r="G354" s="24"/>
      <c r="H354" s="24"/>
      <c r="I354" s="24"/>
      <c r="J354" s="24"/>
      <c r="K354" s="30"/>
    </row>
    <row r="355" spans="1:11" x14ac:dyDescent="0.25">
      <c r="A355" s="28"/>
      <c r="B355" s="22"/>
      <c r="C355" s="45"/>
      <c r="D355" s="24"/>
      <c r="E355" s="24"/>
      <c r="F355" s="24"/>
      <c r="G355" s="24"/>
      <c r="H355" s="24"/>
      <c r="I355" s="24"/>
      <c r="J355" s="24"/>
      <c r="K355" s="31"/>
    </row>
    <row r="356" spans="1:11" x14ac:dyDescent="0.25">
      <c r="A356" s="28"/>
      <c r="B356" s="22"/>
      <c r="C356" s="45"/>
      <c r="D356" s="24"/>
      <c r="E356" s="24"/>
      <c r="F356" s="24"/>
      <c r="G356" s="24"/>
      <c r="H356" s="24"/>
      <c r="I356" s="24"/>
      <c r="J356" s="24"/>
      <c r="K356" s="30"/>
    </row>
    <row r="357" spans="1:11" x14ac:dyDescent="0.25">
      <c r="A357" s="28"/>
      <c r="B357" s="22"/>
      <c r="C357" s="45"/>
      <c r="D357" s="24"/>
      <c r="E357" s="24"/>
      <c r="F357" s="24"/>
      <c r="G357" s="24"/>
      <c r="H357" s="24"/>
      <c r="I357" s="24"/>
      <c r="J357" s="24"/>
      <c r="K357" s="31"/>
    </row>
    <row r="358" spans="1:11" x14ac:dyDescent="0.25">
      <c r="A358" s="28"/>
      <c r="B358" s="36"/>
      <c r="C358" s="23"/>
      <c r="D358" s="24"/>
      <c r="E358" s="24"/>
      <c r="F358" s="24"/>
      <c r="G358" s="24"/>
      <c r="H358" s="24"/>
      <c r="I358" s="24"/>
      <c r="J358" s="24"/>
      <c r="K358" s="30"/>
    </row>
    <row r="359" spans="1:11" x14ac:dyDescent="0.25">
      <c r="A359" s="28"/>
      <c r="B359" s="22"/>
      <c r="C359" s="45"/>
      <c r="D359" s="24"/>
      <c r="E359" s="24"/>
      <c r="F359" s="24"/>
      <c r="G359" s="24"/>
      <c r="H359" s="24"/>
      <c r="I359" s="24"/>
      <c r="J359" s="24"/>
      <c r="K359" s="30"/>
    </row>
    <row r="360" spans="1:11" x14ac:dyDescent="0.25">
      <c r="A360" s="28"/>
      <c r="B360" s="22"/>
      <c r="C360" s="45"/>
      <c r="D360" s="24"/>
      <c r="E360" s="24"/>
      <c r="F360" s="24"/>
      <c r="G360" s="24"/>
      <c r="H360" s="24"/>
      <c r="I360" s="24"/>
      <c r="J360" s="24"/>
      <c r="K360" s="30"/>
    </row>
    <row r="361" spans="1:11" x14ac:dyDescent="0.25">
      <c r="A361" s="28"/>
      <c r="B361" s="22"/>
      <c r="C361" s="45"/>
      <c r="D361" s="24"/>
      <c r="E361" s="24"/>
      <c r="F361" s="24"/>
      <c r="G361" s="24"/>
      <c r="H361" s="24"/>
      <c r="I361" s="24"/>
      <c r="J361" s="24"/>
      <c r="K361" s="31"/>
    </row>
    <row r="362" spans="1:11" x14ac:dyDescent="0.25">
      <c r="A362" s="28"/>
      <c r="B362" s="22"/>
      <c r="C362" s="45"/>
      <c r="D362" s="24"/>
      <c r="E362" s="24"/>
      <c r="F362" s="24"/>
      <c r="G362" s="24"/>
      <c r="H362" s="24"/>
      <c r="I362" s="24"/>
      <c r="J362" s="24"/>
      <c r="K362" s="30"/>
    </row>
    <row r="363" spans="1:11" x14ac:dyDescent="0.25">
      <c r="A363" s="28"/>
      <c r="B363" s="22"/>
      <c r="C363" s="45"/>
      <c r="D363" s="24"/>
      <c r="E363" s="24"/>
      <c r="F363" s="24"/>
      <c r="G363" s="24"/>
      <c r="H363" s="24"/>
      <c r="I363" s="24"/>
      <c r="J363" s="24"/>
      <c r="K363" s="31"/>
    </row>
    <row r="364" spans="1:11" x14ac:dyDescent="0.25">
      <c r="A364" s="28"/>
      <c r="B364" s="36"/>
      <c r="C364" s="23"/>
      <c r="D364" s="24"/>
      <c r="E364" s="24"/>
      <c r="F364" s="24"/>
      <c r="G364" s="24"/>
      <c r="H364" s="24"/>
      <c r="I364" s="24"/>
      <c r="J364" s="24"/>
      <c r="K364" s="30"/>
    </row>
    <row r="365" spans="1:11" x14ac:dyDescent="0.25">
      <c r="A365" s="28"/>
      <c r="B365" s="22"/>
      <c r="C365" s="45"/>
      <c r="D365" s="24"/>
      <c r="E365" s="24"/>
      <c r="F365" s="24"/>
      <c r="G365" s="24"/>
      <c r="H365" s="24"/>
      <c r="I365" s="24"/>
      <c r="J365" s="24"/>
      <c r="K365" s="30"/>
    </row>
    <row r="366" spans="1:11" x14ac:dyDescent="0.25">
      <c r="A366" s="28"/>
      <c r="B366" s="22"/>
      <c r="C366" s="45"/>
      <c r="D366" s="24"/>
      <c r="E366" s="24"/>
      <c r="F366" s="24"/>
      <c r="G366" s="24"/>
      <c r="H366" s="24"/>
      <c r="I366" s="24"/>
      <c r="J366" s="24"/>
      <c r="K366" s="30"/>
    </row>
    <row r="367" spans="1:11" x14ac:dyDescent="0.25">
      <c r="A367" s="28"/>
      <c r="B367" s="22"/>
      <c r="C367" s="45"/>
      <c r="D367" s="24"/>
      <c r="E367" s="24"/>
      <c r="F367" s="24"/>
      <c r="G367" s="24"/>
      <c r="H367" s="24"/>
      <c r="I367" s="24"/>
      <c r="J367" s="24"/>
      <c r="K367" s="31"/>
    </row>
    <row r="368" spans="1:11" x14ac:dyDescent="0.25">
      <c r="A368" s="28"/>
      <c r="B368" s="22"/>
      <c r="C368" s="45"/>
      <c r="D368" s="24"/>
      <c r="E368" s="24"/>
      <c r="F368" s="24"/>
      <c r="G368" s="24"/>
      <c r="H368" s="24"/>
      <c r="I368" s="24"/>
      <c r="J368" s="24"/>
      <c r="K368" s="30"/>
    </row>
    <row r="369" spans="1:11" x14ac:dyDescent="0.25">
      <c r="A369" s="28"/>
      <c r="B369" s="22"/>
      <c r="C369" s="45"/>
      <c r="D369" s="24"/>
      <c r="E369" s="24"/>
      <c r="F369" s="24"/>
      <c r="G369" s="24"/>
      <c r="H369" s="24"/>
      <c r="I369" s="24"/>
      <c r="J369" s="24"/>
      <c r="K369" s="31"/>
    </row>
    <row r="370" spans="1:11" x14ac:dyDescent="0.25">
      <c r="A370" s="28"/>
      <c r="B370" s="36"/>
      <c r="C370" s="23"/>
      <c r="D370" s="24"/>
      <c r="E370" s="24"/>
      <c r="F370" s="24"/>
      <c r="G370" s="24"/>
      <c r="H370" s="24"/>
      <c r="I370" s="24"/>
      <c r="J370" s="24"/>
      <c r="K370" s="30"/>
    </row>
    <row r="371" spans="1:11" x14ac:dyDescent="0.25">
      <c r="A371" s="28"/>
      <c r="B371" s="22"/>
      <c r="C371" s="45"/>
      <c r="D371" s="24"/>
      <c r="E371" s="24"/>
      <c r="F371" s="24"/>
      <c r="G371" s="24"/>
      <c r="H371" s="24"/>
      <c r="I371" s="24"/>
      <c r="J371" s="24"/>
      <c r="K371" s="41"/>
    </row>
    <row r="372" spans="1:11" x14ac:dyDescent="0.25">
      <c r="A372" s="28"/>
      <c r="B372" s="22"/>
      <c r="C372" s="45"/>
      <c r="D372" s="24"/>
      <c r="E372" s="24"/>
      <c r="F372" s="24"/>
      <c r="G372" s="24"/>
      <c r="H372" s="24"/>
      <c r="I372" s="24"/>
      <c r="J372" s="24"/>
      <c r="K372" s="41"/>
    </row>
    <row r="373" spans="1:11" x14ac:dyDescent="0.25">
      <c r="A373" s="28"/>
      <c r="B373" s="22"/>
      <c r="C373" s="45"/>
      <c r="D373" s="24"/>
      <c r="E373" s="24"/>
      <c r="F373" s="24"/>
      <c r="G373" s="24"/>
      <c r="H373" s="24"/>
      <c r="I373" s="24"/>
      <c r="J373" s="24"/>
      <c r="K373" s="44"/>
    </row>
    <row r="374" spans="1:11" x14ac:dyDescent="0.25">
      <c r="A374" s="28"/>
      <c r="B374" s="22"/>
      <c r="C374" s="45"/>
      <c r="D374" s="24"/>
      <c r="E374" s="24"/>
      <c r="F374" s="24"/>
      <c r="G374" s="24"/>
      <c r="H374" s="24"/>
      <c r="I374" s="24"/>
      <c r="J374" s="24"/>
      <c r="K374" s="41"/>
    </row>
    <row r="375" spans="1:11" x14ac:dyDescent="0.25">
      <c r="A375" s="28"/>
      <c r="B375" s="22"/>
      <c r="C375" s="45"/>
      <c r="D375" s="24"/>
      <c r="E375" s="24"/>
      <c r="F375" s="24"/>
      <c r="G375" s="24"/>
      <c r="H375" s="24"/>
      <c r="I375" s="24"/>
      <c r="J375" s="24"/>
      <c r="K375" s="44"/>
    </row>
    <row r="376" spans="1:11" x14ac:dyDescent="0.25">
      <c r="A376" s="28"/>
      <c r="B376" s="38"/>
      <c r="C376" s="39"/>
      <c r="D376" s="40"/>
      <c r="E376" s="40"/>
      <c r="F376" s="40"/>
      <c r="G376" s="24"/>
      <c r="H376" s="40"/>
      <c r="I376" s="40"/>
      <c r="J376" s="40"/>
      <c r="K376" s="41"/>
    </row>
    <row r="377" spans="1:11" x14ac:dyDescent="0.25">
      <c r="A377" s="28"/>
      <c r="B377" s="42"/>
      <c r="C377" s="43"/>
      <c r="D377" s="40"/>
      <c r="E377" s="40"/>
      <c r="F377" s="40"/>
      <c r="G377" s="24"/>
      <c r="H377" s="40"/>
      <c r="I377" s="40"/>
      <c r="J377" s="40"/>
      <c r="K377" s="47"/>
    </row>
    <row r="378" spans="1:11" x14ac:dyDescent="0.25">
      <c r="A378" s="28"/>
      <c r="B378" s="42"/>
      <c r="C378" s="43"/>
      <c r="D378" s="40"/>
      <c r="E378" s="40"/>
      <c r="F378" s="40"/>
      <c r="G378" s="24"/>
      <c r="H378" s="40"/>
      <c r="I378" s="40"/>
      <c r="J378" s="40"/>
      <c r="K378" s="48"/>
    </row>
    <row r="379" spans="1:11" x14ac:dyDescent="0.25">
      <c r="A379" s="28"/>
      <c r="B379" s="42"/>
      <c r="C379" s="43"/>
      <c r="D379" s="40"/>
      <c r="E379" s="40"/>
      <c r="F379" s="40"/>
      <c r="G379" s="24"/>
      <c r="H379" s="40"/>
      <c r="I379" s="40"/>
      <c r="J379" s="40"/>
      <c r="K379" s="48"/>
    </row>
    <row r="380" spans="1:11" x14ac:dyDescent="0.25">
      <c r="A380" s="28"/>
      <c r="B380" s="42"/>
      <c r="C380" s="43"/>
      <c r="D380" s="40"/>
      <c r="E380" s="40"/>
      <c r="F380" s="40"/>
      <c r="G380" s="24"/>
      <c r="H380" s="40"/>
      <c r="I380" s="40"/>
      <c r="J380" s="40"/>
      <c r="K380" s="48"/>
    </row>
    <row r="381" spans="1:11" x14ac:dyDescent="0.25">
      <c r="A381" s="28"/>
      <c r="B381" s="42"/>
      <c r="C381" s="43"/>
      <c r="D381" s="40"/>
      <c r="E381" s="40"/>
      <c r="F381" s="40"/>
      <c r="G381" s="24"/>
      <c r="H381" s="40"/>
      <c r="I381" s="40"/>
      <c r="J381" s="40"/>
      <c r="K381" s="48"/>
    </row>
    <row r="382" spans="1:11" x14ac:dyDescent="0.25">
      <c r="A382" s="28"/>
      <c r="B382" s="39"/>
      <c r="C382" s="39"/>
      <c r="D382" s="40"/>
      <c r="E382" s="46"/>
      <c r="F382" s="46"/>
      <c r="G382" s="70"/>
      <c r="H382" s="46"/>
      <c r="I382" s="46"/>
      <c r="J382" s="46"/>
      <c r="K382" s="48"/>
    </row>
    <row r="383" spans="1:11" x14ac:dyDescent="0.25">
      <c r="A383" s="28"/>
      <c r="B383" s="39"/>
      <c r="C383" s="39"/>
      <c r="D383" s="40"/>
      <c r="E383" s="46"/>
      <c r="F383" s="46"/>
      <c r="G383" s="70"/>
      <c r="H383" s="46"/>
      <c r="I383" s="46"/>
      <c r="J383" s="46"/>
    </row>
    <row r="384" spans="1:11" x14ac:dyDescent="0.25">
      <c r="A384" s="28"/>
      <c r="B384" s="39"/>
      <c r="C384" s="39"/>
      <c r="D384" s="40"/>
      <c r="E384" s="46"/>
      <c r="F384" s="46"/>
      <c r="G384" s="70"/>
      <c r="H384" s="46"/>
      <c r="I384" s="46"/>
      <c r="J384" s="46"/>
    </row>
    <row r="385" spans="1:10" x14ac:dyDescent="0.25">
      <c r="A385" s="28"/>
      <c r="B385" s="39"/>
      <c r="C385" s="39"/>
      <c r="D385" s="40"/>
      <c r="E385" s="46"/>
      <c r="F385" s="46"/>
      <c r="G385" s="70"/>
      <c r="H385" s="46"/>
      <c r="I385" s="46"/>
      <c r="J385" s="46"/>
    </row>
    <row r="386" spans="1:10" x14ac:dyDescent="0.25">
      <c r="A386" s="28"/>
      <c r="B386" s="39"/>
      <c r="C386" s="39"/>
      <c r="D386" s="40"/>
      <c r="E386" s="46"/>
      <c r="F386" s="46"/>
      <c r="G386" s="70"/>
      <c r="H386" s="46"/>
      <c r="I386" s="46"/>
      <c r="J386" s="46"/>
    </row>
    <row r="387" spans="1:10" x14ac:dyDescent="0.25">
      <c r="A387" s="28"/>
      <c r="B387" s="39"/>
      <c r="C387" s="39"/>
      <c r="D387" s="40"/>
      <c r="E387" s="46"/>
      <c r="F387" s="46"/>
      <c r="G387" s="70"/>
      <c r="H387" s="46"/>
      <c r="I387" s="46"/>
      <c r="J387" s="46"/>
    </row>
    <row r="388" spans="1:10" x14ac:dyDescent="0.25">
      <c r="A388" s="28"/>
      <c r="H388" s="10"/>
    </row>
    <row r="389" spans="1:10" x14ac:dyDescent="0.25">
      <c r="H389" s="10"/>
    </row>
    <row r="390" spans="1:10" x14ac:dyDescent="0.25">
      <c r="H390" s="10"/>
    </row>
    <row r="391" spans="1:10" x14ac:dyDescent="0.25">
      <c r="H391" s="10"/>
    </row>
    <row r="392" spans="1:10" x14ac:dyDescent="0.25">
      <c r="H392" s="10"/>
    </row>
  </sheetData>
  <mergeCells count="508">
    <mergeCell ref="B225:E225"/>
    <mergeCell ref="F225:G225"/>
    <mergeCell ref="H225:I225"/>
    <mergeCell ref="J225:K225"/>
    <mergeCell ref="B226:E226"/>
    <mergeCell ref="F226:G226"/>
    <mergeCell ref="H226:I226"/>
    <mergeCell ref="J226:K226"/>
    <mergeCell ref="B227:E227"/>
    <mergeCell ref="F227:G227"/>
    <mergeCell ref="H227:I227"/>
    <mergeCell ref="J227:K227"/>
    <mergeCell ref="B219:E219"/>
    <mergeCell ref="F219:G219"/>
    <mergeCell ref="H219:I219"/>
    <mergeCell ref="J219:K219"/>
    <mergeCell ref="B220:E220"/>
    <mergeCell ref="F220:G220"/>
    <mergeCell ref="H220:I220"/>
    <mergeCell ref="J220:K220"/>
    <mergeCell ref="B221:E221"/>
    <mergeCell ref="F221:G221"/>
    <mergeCell ref="H221:I221"/>
    <mergeCell ref="J221:K221"/>
    <mergeCell ref="B217:E217"/>
    <mergeCell ref="F217:G217"/>
    <mergeCell ref="H217:I217"/>
    <mergeCell ref="J217:K217"/>
    <mergeCell ref="B218:E218"/>
    <mergeCell ref="F218:G218"/>
    <mergeCell ref="H218:I218"/>
    <mergeCell ref="J218:K218"/>
    <mergeCell ref="B216:E216"/>
    <mergeCell ref="F216:G216"/>
    <mergeCell ref="H216:I216"/>
    <mergeCell ref="J216:K216"/>
    <mergeCell ref="B213:E213"/>
    <mergeCell ref="F213:G213"/>
    <mergeCell ref="H213:I213"/>
    <mergeCell ref="J213:K213"/>
    <mergeCell ref="B214:E214"/>
    <mergeCell ref="F214:G214"/>
    <mergeCell ref="H214:I214"/>
    <mergeCell ref="J214:K214"/>
    <mergeCell ref="B215:E215"/>
    <mergeCell ref="F215:G215"/>
    <mergeCell ref="H215:I215"/>
    <mergeCell ref="J215:K215"/>
    <mergeCell ref="B211:E211"/>
    <mergeCell ref="F211:G211"/>
    <mergeCell ref="H211:I211"/>
    <mergeCell ref="J211:K211"/>
    <mergeCell ref="B210:E210"/>
    <mergeCell ref="F210:G210"/>
    <mergeCell ref="H210:I210"/>
    <mergeCell ref="J210:K210"/>
    <mergeCell ref="B212:E212"/>
    <mergeCell ref="F212:G212"/>
    <mergeCell ref="H212:I212"/>
    <mergeCell ref="J212:K212"/>
    <mergeCell ref="B207:E207"/>
    <mergeCell ref="F207:G207"/>
    <mergeCell ref="H207:I207"/>
    <mergeCell ref="J207:K207"/>
    <mergeCell ref="B208:E208"/>
    <mergeCell ref="F208:G208"/>
    <mergeCell ref="H208:I208"/>
    <mergeCell ref="J208:K208"/>
    <mergeCell ref="B209:E209"/>
    <mergeCell ref="F209:G209"/>
    <mergeCell ref="H209:I209"/>
    <mergeCell ref="J209:K209"/>
    <mergeCell ref="B203:E203"/>
    <mergeCell ref="F203:G203"/>
    <mergeCell ref="H203:I203"/>
    <mergeCell ref="J203:K203"/>
    <mergeCell ref="B205:E205"/>
    <mergeCell ref="F205:G205"/>
    <mergeCell ref="H205:I205"/>
    <mergeCell ref="J205:K205"/>
    <mergeCell ref="B206:E206"/>
    <mergeCell ref="F206:G206"/>
    <mergeCell ref="H206:I206"/>
    <mergeCell ref="J206:K206"/>
    <mergeCell ref="B195:E195"/>
    <mergeCell ref="F195:G195"/>
    <mergeCell ref="H195:I195"/>
    <mergeCell ref="J195:K195"/>
    <mergeCell ref="B196:E196"/>
    <mergeCell ref="F196:G196"/>
    <mergeCell ref="H196:I196"/>
    <mergeCell ref="J196:K196"/>
    <mergeCell ref="B197:E197"/>
    <mergeCell ref="F197:G197"/>
    <mergeCell ref="H197:I197"/>
    <mergeCell ref="J197:K197"/>
    <mergeCell ref="B193:E193"/>
    <mergeCell ref="F193:G193"/>
    <mergeCell ref="H193:I193"/>
    <mergeCell ref="J193:K193"/>
    <mergeCell ref="B194:E194"/>
    <mergeCell ref="F194:G194"/>
    <mergeCell ref="H194:I194"/>
    <mergeCell ref="J194:K194"/>
    <mergeCell ref="B192:E192"/>
    <mergeCell ref="F192:G192"/>
    <mergeCell ref="H192:I192"/>
    <mergeCell ref="J192:K192"/>
    <mergeCell ref="B189:E189"/>
    <mergeCell ref="F189:G189"/>
    <mergeCell ref="H189:I189"/>
    <mergeCell ref="J189:K189"/>
    <mergeCell ref="B190:E190"/>
    <mergeCell ref="F190:G190"/>
    <mergeCell ref="H190:I190"/>
    <mergeCell ref="J190:K190"/>
    <mergeCell ref="B191:E191"/>
    <mergeCell ref="F191:G191"/>
    <mergeCell ref="H191:I191"/>
    <mergeCell ref="J191:K191"/>
    <mergeCell ref="B187:E187"/>
    <mergeCell ref="F187:G187"/>
    <mergeCell ref="H187:I187"/>
    <mergeCell ref="J187:K187"/>
    <mergeCell ref="B186:E186"/>
    <mergeCell ref="F186:G186"/>
    <mergeCell ref="H186:I186"/>
    <mergeCell ref="J186:K186"/>
    <mergeCell ref="B188:E188"/>
    <mergeCell ref="F188:G188"/>
    <mergeCell ref="H188:I188"/>
    <mergeCell ref="J188:K188"/>
    <mergeCell ref="B183:E183"/>
    <mergeCell ref="F183:G183"/>
    <mergeCell ref="H183:I183"/>
    <mergeCell ref="J183:K183"/>
    <mergeCell ref="B184:E184"/>
    <mergeCell ref="F184:G184"/>
    <mergeCell ref="H184:I184"/>
    <mergeCell ref="J184:K184"/>
    <mergeCell ref="B185:E185"/>
    <mergeCell ref="F185:G185"/>
    <mergeCell ref="H185:I185"/>
    <mergeCell ref="J185:K185"/>
    <mergeCell ref="B179:E179"/>
    <mergeCell ref="F179:G179"/>
    <mergeCell ref="H179:I179"/>
    <mergeCell ref="J179:K179"/>
    <mergeCell ref="B181:E181"/>
    <mergeCell ref="F181:G181"/>
    <mergeCell ref="H181:I181"/>
    <mergeCell ref="J181:K181"/>
    <mergeCell ref="B182:E182"/>
    <mergeCell ref="F182:G182"/>
    <mergeCell ref="H182:I182"/>
    <mergeCell ref="J182:K182"/>
    <mergeCell ref="H169:I169"/>
    <mergeCell ref="H170:I170"/>
    <mergeCell ref="H171:I171"/>
    <mergeCell ref="H172:I172"/>
    <mergeCell ref="H173:I173"/>
    <mergeCell ref="J169:K169"/>
    <mergeCell ref="J170:K170"/>
    <mergeCell ref="J171:K171"/>
    <mergeCell ref="J172:K172"/>
    <mergeCell ref="J173:K173"/>
    <mergeCell ref="B169:E169"/>
    <mergeCell ref="B170:E170"/>
    <mergeCell ref="B171:E171"/>
    <mergeCell ref="B172:E172"/>
    <mergeCell ref="B173:E173"/>
    <mergeCell ref="F169:G169"/>
    <mergeCell ref="F170:G170"/>
    <mergeCell ref="F171:G171"/>
    <mergeCell ref="F172:G172"/>
    <mergeCell ref="F173:G173"/>
    <mergeCell ref="H163:I163"/>
    <mergeCell ref="H164:I164"/>
    <mergeCell ref="H165:I165"/>
    <mergeCell ref="H166:I166"/>
    <mergeCell ref="H167:I167"/>
    <mergeCell ref="J163:K163"/>
    <mergeCell ref="J164:K164"/>
    <mergeCell ref="J165:K165"/>
    <mergeCell ref="J166:K166"/>
    <mergeCell ref="J167:K167"/>
    <mergeCell ref="B163:E163"/>
    <mergeCell ref="B164:E164"/>
    <mergeCell ref="B165:E165"/>
    <mergeCell ref="B166:E166"/>
    <mergeCell ref="B167:E167"/>
    <mergeCell ref="F163:G163"/>
    <mergeCell ref="F164:G164"/>
    <mergeCell ref="F165:G165"/>
    <mergeCell ref="F166:G166"/>
    <mergeCell ref="F167:G167"/>
    <mergeCell ref="H157:I157"/>
    <mergeCell ref="H158:I158"/>
    <mergeCell ref="H159:I159"/>
    <mergeCell ref="H160:I160"/>
    <mergeCell ref="H161:I161"/>
    <mergeCell ref="J157:K157"/>
    <mergeCell ref="J158:K158"/>
    <mergeCell ref="J159:K159"/>
    <mergeCell ref="J160:K160"/>
    <mergeCell ref="J161:K161"/>
    <mergeCell ref="B157:E157"/>
    <mergeCell ref="B158:E158"/>
    <mergeCell ref="B159:E159"/>
    <mergeCell ref="B160:E160"/>
    <mergeCell ref="B161:E161"/>
    <mergeCell ref="F157:G157"/>
    <mergeCell ref="F158:G158"/>
    <mergeCell ref="F159:G159"/>
    <mergeCell ref="F160:G160"/>
    <mergeCell ref="F161:G161"/>
    <mergeCell ref="F154:G154"/>
    <mergeCell ref="F155:G155"/>
    <mergeCell ref="H151:I151"/>
    <mergeCell ref="H152:I152"/>
    <mergeCell ref="H153:I153"/>
    <mergeCell ref="H154:I154"/>
    <mergeCell ref="H155:I155"/>
    <mergeCell ref="J151:K151"/>
    <mergeCell ref="J152:K152"/>
    <mergeCell ref="J153:K153"/>
    <mergeCell ref="J154:K154"/>
    <mergeCell ref="J155:K155"/>
    <mergeCell ref="H145:I145"/>
    <mergeCell ref="H146:I146"/>
    <mergeCell ref="H147:I147"/>
    <mergeCell ref="H148:I148"/>
    <mergeCell ref="H149:I149"/>
    <mergeCell ref="J145:K145"/>
    <mergeCell ref="J146:K146"/>
    <mergeCell ref="J147:K147"/>
    <mergeCell ref="J148:K148"/>
    <mergeCell ref="J149:K149"/>
    <mergeCell ref="B145:E145"/>
    <mergeCell ref="B146:E146"/>
    <mergeCell ref="B147:E147"/>
    <mergeCell ref="B148:E148"/>
    <mergeCell ref="B149:E149"/>
    <mergeCell ref="F145:G145"/>
    <mergeCell ref="F146:G146"/>
    <mergeCell ref="F147:G147"/>
    <mergeCell ref="F148:G148"/>
    <mergeCell ref="F149:G149"/>
    <mergeCell ref="H140:I140"/>
    <mergeCell ref="H141:I141"/>
    <mergeCell ref="H142:I142"/>
    <mergeCell ref="H143:I143"/>
    <mergeCell ref="J139:K139"/>
    <mergeCell ref="J140:K140"/>
    <mergeCell ref="J141:K141"/>
    <mergeCell ref="J142:K142"/>
    <mergeCell ref="J143:K143"/>
    <mergeCell ref="H139:I139"/>
    <mergeCell ref="B143:E143"/>
    <mergeCell ref="B141:E141"/>
    <mergeCell ref="B139:E139"/>
    <mergeCell ref="B142:E142"/>
    <mergeCell ref="B140:E140"/>
    <mergeCell ref="F139:G139"/>
    <mergeCell ref="F140:G140"/>
    <mergeCell ref="F141:G141"/>
    <mergeCell ref="F142:G142"/>
    <mergeCell ref="F143:G143"/>
    <mergeCell ref="H136:I136"/>
    <mergeCell ref="H137:I137"/>
    <mergeCell ref="J133:K133"/>
    <mergeCell ref="J134:K134"/>
    <mergeCell ref="J135:K135"/>
    <mergeCell ref="J136:K136"/>
    <mergeCell ref="J137:K137"/>
    <mergeCell ref="B133:E133"/>
    <mergeCell ref="B134:E134"/>
    <mergeCell ref="B135:E135"/>
    <mergeCell ref="B136:E136"/>
    <mergeCell ref="B137:E137"/>
    <mergeCell ref="B126:K126"/>
    <mergeCell ref="C127:G127"/>
    <mergeCell ref="E1:K1"/>
    <mergeCell ref="A2:K2"/>
    <mergeCell ref="K3:K5"/>
    <mergeCell ref="A3:A5"/>
    <mergeCell ref="B3:B5"/>
    <mergeCell ref="C3:C5"/>
    <mergeCell ref="D3:J3"/>
    <mergeCell ref="D4:D5"/>
    <mergeCell ref="B138:E138"/>
    <mergeCell ref="F138:G138"/>
    <mergeCell ref="H138:I138"/>
    <mergeCell ref="J138:K138"/>
    <mergeCell ref="B144:E144"/>
    <mergeCell ref="F144:G144"/>
    <mergeCell ref="H144:I144"/>
    <mergeCell ref="J144:K144"/>
    <mergeCell ref="B131:E131"/>
    <mergeCell ref="F131:G131"/>
    <mergeCell ref="H131:I131"/>
    <mergeCell ref="J131:K131"/>
    <mergeCell ref="B132:E132"/>
    <mergeCell ref="F132:G132"/>
    <mergeCell ref="H132:I132"/>
    <mergeCell ref="J132:K132"/>
    <mergeCell ref="F133:G133"/>
    <mergeCell ref="F134:G134"/>
    <mergeCell ref="F135:G135"/>
    <mergeCell ref="F136:G136"/>
    <mergeCell ref="F137:G137"/>
    <mergeCell ref="H133:I133"/>
    <mergeCell ref="H134:I134"/>
    <mergeCell ref="H135:I135"/>
    <mergeCell ref="B162:E162"/>
    <mergeCell ref="F162:G162"/>
    <mergeCell ref="H162:I162"/>
    <mergeCell ref="J162:K162"/>
    <mergeCell ref="B168:E168"/>
    <mergeCell ref="F168:G168"/>
    <mergeCell ref="H168:I168"/>
    <mergeCell ref="J168:K168"/>
    <mergeCell ref="B150:E150"/>
    <mergeCell ref="F150:G150"/>
    <mergeCell ref="H150:I150"/>
    <mergeCell ref="J150:K150"/>
    <mergeCell ref="B156:E156"/>
    <mergeCell ref="F156:G156"/>
    <mergeCell ref="H156:I156"/>
    <mergeCell ref="J156:K156"/>
    <mergeCell ref="B151:E151"/>
    <mergeCell ref="B152:E152"/>
    <mergeCell ref="B153:E153"/>
    <mergeCell ref="B154:E154"/>
    <mergeCell ref="B155:E155"/>
    <mergeCell ref="F151:G151"/>
    <mergeCell ref="F152:G152"/>
    <mergeCell ref="F153:G153"/>
    <mergeCell ref="B174:E174"/>
    <mergeCell ref="F174:G174"/>
    <mergeCell ref="H174:I174"/>
    <mergeCell ref="J174:K174"/>
    <mergeCell ref="B180:E180"/>
    <mergeCell ref="F180:G180"/>
    <mergeCell ref="H180:I180"/>
    <mergeCell ref="J180:K180"/>
    <mergeCell ref="B175:E175"/>
    <mergeCell ref="F175:G175"/>
    <mergeCell ref="H175:I175"/>
    <mergeCell ref="J175:K175"/>
    <mergeCell ref="B176:E176"/>
    <mergeCell ref="F176:G176"/>
    <mergeCell ref="H176:I176"/>
    <mergeCell ref="J176:K176"/>
    <mergeCell ref="B177:E177"/>
    <mergeCell ref="F177:G177"/>
    <mergeCell ref="H177:I177"/>
    <mergeCell ref="J177:K177"/>
    <mergeCell ref="B178:E178"/>
    <mergeCell ref="F178:G178"/>
    <mergeCell ref="H178:I178"/>
    <mergeCell ref="J178:K178"/>
    <mergeCell ref="B198:E198"/>
    <mergeCell ref="F198:G198"/>
    <mergeCell ref="H198:I198"/>
    <mergeCell ref="J198:K198"/>
    <mergeCell ref="B204:E204"/>
    <mergeCell ref="F204:G204"/>
    <mergeCell ref="H204:I204"/>
    <mergeCell ref="J204:K204"/>
    <mergeCell ref="B199:E199"/>
    <mergeCell ref="F199:G199"/>
    <mergeCell ref="H199:I199"/>
    <mergeCell ref="J199:K199"/>
    <mergeCell ref="B200:E200"/>
    <mergeCell ref="F200:G200"/>
    <mergeCell ref="H200:I200"/>
    <mergeCell ref="J200:K200"/>
    <mergeCell ref="B201:E201"/>
    <mergeCell ref="F201:G201"/>
    <mergeCell ref="H201:I201"/>
    <mergeCell ref="J201:K201"/>
    <mergeCell ref="B202:E202"/>
    <mergeCell ref="F202:G202"/>
    <mergeCell ref="H202:I202"/>
    <mergeCell ref="J202:K202"/>
    <mergeCell ref="B229:E229"/>
    <mergeCell ref="F229:G229"/>
    <mergeCell ref="H229:I229"/>
    <mergeCell ref="J229:K229"/>
    <mergeCell ref="B230:E230"/>
    <mergeCell ref="F230:G230"/>
    <mergeCell ref="H230:I230"/>
    <mergeCell ref="J230:K230"/>
    <mergeCell ref="B222:E222"/>
    <mergeCell ref="F222:G222"/>
    <mergeCell ref="H222:I222"/>
    <mergeCell ref="J222:K222"/>
    <mergeCell ref="B228:E228"/>
    <mergeCell ref="F228:G228"/>
    <mergeCell ref="H228:I228"/>
    <mergeCell ref="J228:K228"/>
    <mergeCell ref="B223:E223"/>
    <mergeCell ref="F223:G223"/>
    <mergeCell ref="H223:I223"/>
    <mergeCell ref="J223:K223"/>
    <mergeCell ref="B224:E224"/>
    <mergeCell ref="F224:G224"/>
    <mergeCell ref="H224:I224"/>
    <mergeCell ref="J224:K224"/>
    <mergeCell ref="B233:E233"/>
    <mergeCell ref="F233:G233"/>
    <mergeCell ref="H233:I233"/>
    <mergeCell ref="J233:K233"/>
    <mergeCell ref="B234:E234"/>
    <mergeCell ref="F234:G234"/>
    <mergeCell ref="H234:I234"/>
    <mergeCell ref="J234:K234"/>
    <mergeCell ref="B231:E231"/>
    <mergeCell ref="F231:G231"/>
    <mergeCell ref="H231:I231"/>
    <mergeCell ref="J231:K231"/>
    <mergeCell ref="B232:E232"/>
    <mergeCell ref="F232:G232"/>
    <mergeCell ref="H232:I232"/>
    <mergeCell ref="J232:K232"/>
    <mergeCell ref="B237:E237"/>
    <mergeCell ref="F237:G237"/>
    <mergeCell ref="H237:I237"/>
    <mergeCell ref="J237:K237"/>
    <mergeCell ref="B238:E238"/>
    <mergeCell ref="F238:G238"/>
    <mergeCell ref="H238:I238"/>
    <mergeCell ref="J238:K238"/>
    <mergeCell ref="B235:E235"/>
    <mergeCell ref="F235:G235"/>
    <mergeCell ref="H235:I235"/>
    <mergeCell ref="J235:K235"/>
    <mergeCell ref="B236:E236"/>
    <mergeCell ref="F236:G236"/>
    <mergeCell ref="H236:I236"/>
    <mergeCell ref="J236:K236"/>
    <mergeCell ref="B241:E241"/>
    <mergeCell ref="F241:G241"/>
    <mergeCell ref="H241:I241"/>
    <mergeCell ref="J241:K241"/>
    <mergeCell ref="B242:E242"/>
    <mergeCell ref="F242:G242"/>
    <mergeCell ref="H242:I242"/>
    <mergeCell ref="J242:K242"/>
    <mergeCell ref="B239:E239"/>
    <mergeCell ref="F239:G239"/>
    <mergeCell ref="H239:I239"/>
    <mergeCell ref="J239:K239"/>
    <mergeCell ref="B240:E240"/>
    <mergeCell ref="F240:G240"/>
    <mergeCell ref="H240:I240"/>
    <mergeCell ref="J240:K240"/>
    <mergeCell ref="B245:E245"/>
    <mergeCell ref="F245:G245"/>
    <mergeCell ref="H245:I245"/>
    <mergeCell ref="J245:K245"/>
    <mergeCell ref="B246:E246"/>
    <mergeCell ref="F246:G246"/>
    <mergeCell ref="H246:I246"/>
    <mergeCell ref="J246:K246"/>
    <mergeCell ref="B243:E243"/>
    <mergeCell ref="F243:G243"/>
    <mergeCell ref="H243:I243"/>
    <mergeCell ref="J243:K243"/>
    <mergeCell ref="B244:E244"/>
    <mergeCell ref="F244:G244"/>
    <mergeCell ref="H244:I244"/>
    <mergeCell ref="J244:K244"/>
    <mergeCell ref="H250:I250"/>
    <mergeCell ref="J250:K250"/>
    <mergeCell ref="B247:E247"/>
    <mergeCell ref="F247:G247"/>
    <mergeCell ref="H247:I247"/>
    <mergeCell ref="J247:K247"/>
    <mergeCell ref="B248:E248"/>
    <mergeCell ref="F248:G248"/>
    <mergeCell ref="H248:I248"/>
    <mergeCell ref="J248:K248"/>
    <mergeCell ref="A129:A130"/>
    <mergeCell ref="B129:E130"/>
    <mergeCell ref="F129:K129"/>
    <mergeCell ref="F130:G130"/>
    <mergeCell ref="H130:I130"/>
    <mergeCell ref="J130:K130"/>
    <mergeCell ref="B253:E253"/>
    <mergeCell ref="F253:G253"/>
    <mergeCell ref="H253:I253"/>
    <mergeCell ref="J253:K253"/>
    <mergeCell ref="B251:E251"/>
    <mergeCell ref="F251:G251"/>
    <mergeCell ref="H251:I251"/>
    <mergeCell ref="J251:K251"/>
    <mergeCell ref="B252:E252"/>
    <mergeCell ref="F252:G252"/>
    <mergeCell ref="H252:I252"/>
    <mergeCell ref="J252:K252"/>
    <mergeCell ref="B249:E249"/>
    <mergeCell ref="F249:G249"/>
    <mergeCell ref="H249:I249"/>
    <mergeCell ref="J249:K249"/>
    <mergeCell ref="B250:E250"/>
    <mergeCell ref="F250:G250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horizontalDpi="4294967294" verticalDpi="4294967294" r:id="rId1"/>
  <headerFooter differentFirst="1">
    <oddHeader>&amp;C&amp;P</oddHeader>
  </headerFooter>
  <ignoredErrors>
    <ignoredError sqref="I55 D5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2025-10-03T11:18:51Z</dcterms:modified>
</cp:coreProperties>
</file>